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eric.lauer\Desktop\"/>
    </mc:Choice>
  </mc:AlternateContent>
  <bookViews>
    <workbookView xWindow="0" yWindow="0" windowWidth="20490" windowHeight="7620"/>
  </bookViews>
  <sheets>
    <sheet name="Finanzplan" sheetId="3" r:id="rId1"/>
    <sheet name="Budget ohne Beihilfe" sheetId="5" r:id="rId2"/>
    <sheet name="GANTT" sheetId="7" r:id="rId3"/>
  </sheets>
  <externalReferences>
    <externalReference r:id="rId4"/>
  </externalReferences>
  <definedNames>
    <definedName name="PeriodInPlan" localSheetId="2">GANTT!A$12=MEDIAN(GANTT!A$12,GANTT!$E1,GANTT!$E1+GANTT!$F1-1)</definedName>
    <definedName name="PeriodInPlan">[1]GANTT!A$12=MEDIAN([1]GANTT!A$12,[1]GANTT!$E1,[1]GANTT!$E1+[1]GANTT!$F1-1)</definedName>
    <definedName name="Plan" localSheetId="2">GANTT!PeriodInPlan*(GANTT!$E1&gt;=0)</definedName>
    <definedName name="Plan">PeriodInPlan*([1]GANTT!$E1&gt;=0)</definedName>
    <definedName name="_xlnm.Print_Area" localSheetId="1">'Budget ohne Beihilfe'!$B$2:$Y$161</definedName>
    <definedName name="_xlnm.Print_Area" localSheetId="0">Finanzplan!$D$2:$Y$178</definedName>
    <definedName name="_xlnm.Print_Area" localSheetId="2">GANTT!$A$3:$AP$37</definedName>
  </definedNames>
  <calcPr calcId="162913"/>
</workbook>
</file>

<file path=xl/calcChain.xml><?xml version="1.0" encoding="utf-8"?>
<calcChain xmlns="http://schemas.openxmlformats.org/spreadsheetml/2006/main">
  <c r="F184" i="3" l="1"/>
  <c r="E184" i="3"/>
  <c r="G162" i="3"/>
  <c r="Y75" i="3"/>
  <c r="Y76" i="3"/>
  <c r="Y121" i="5" l="1"/>
  <c r="Y122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N22" i="7" l="1"/>
  <c r="O18" i="7"/>
  <c r="M16" i="7"/>
  <c r="K14" i="7"/>
  <c r="BE67" i="7" l="1"/>
  <c r="BD67" i="7"/>
  <c r="BC67" i="7"/>
  <c r="BB67" i="7"/>
  <c r="BA67" i="7"/>
  <c r="AZ67" i="7"/>
  <c r="AY67" i="7"/>
  <c r="AX67" i="7"/>
  <c r="AW67" i="7"/>
  <c r="AV67" i="7"/>
  <c r="AU67" i="7"/>
  <c r="AT67" i="7"/>
  <c r="AS67" i="7"/>
  <c r="AR67" i="7"/>
  <c r="AQ67" i="7"/>
  <c r="AP67" i="7"/>
  <c r="AO67" i="7"/>
  <c r="AN67" i="7"/>
  <c r="AM67" i="7"/>
  <c r="AL67" i="7"/>
  <c r="AK67" i="7"/>
  <c r="AJ67" i="7"/>
  <c r="AI67" i="7"/>
  <c r="AH67" i="7"/>
  <c r="AG67" i="7"/>
  <c r="AF67" i="7"/>
  <c r="AE67" i="7"/>
  <c r="AD67" i="7"/>
  <c r="AC67" i="7"/>
  <c r="AB67" i="7"/>
  <c r="AA67" i="7"/>
  <c r="Z67" i="7"/>
  <c r="Y67" i="7"/>
  <c r="X67" i="7"/>
  <c r="W67" i="7"/>
  <c r="V67" i="7"/>
  <c r="U67" i="7"/>
  <c r="T67" i="7"/>
  <c r="S67" i="7"/>
  <c r="R67" i="7"/>
  <c r="Q67" i="7"/>
  <c r="P67" i="7"/>
  <c r="O67" i="7"/>
  <c r="N67" i="7"/>
  <c r="M67" i="7"/>
  <c r="L67" i="7"/>
  <c r="K67" i="7"/>
  <c r="J67" i="7"/>
  <c r="BE66" i="7"/>
  <c r="BD66" i="7"/>
  <c r="BC66" i="7"/>
  <c r="BB66" i="7"/>
  <c r="BA66" i="7"/>
  <c r="AZ66" i="7"/>
  <c r="AY66" i="7"/>
  <c r="AX66" i="7"/>
  <c r="AW66" i="7"/>
  <c r="AV66" i="7"/>
  <c r="AU66" i="7"/>
  <c r="AT66" i="7"/>
  <c r="AS66" i="7"/>
  <c r="AR66" i="7"/>
  <c r="AQ66" i="7"/>
  <c r="AP66" i="7"/>
  <c r="AO66" i="7"/>
  <c r="AN66" i="7"/>
  <c r="AM66" i="7"/>
  <c r="AL66" i="7"/>
  <c r="AK66" i="7"/>
  <c r="AJ66" i="7"/>
  <c r="AI66" i="7"/>
  <c r="AH66" i="7"/>
  <c r="AG66" i="7"/>
  <c r="AF66" i="7"/>
  <c r="AE66" i="7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BE65" i="7"/>
  <c r="BD65" i="7"/>
  <c r="BC65" i="7"/>
  <c r="BB65" i="7"/>
  <c r="BA65" i="7"/>
  <c r="AZ65" i="7"/>
  <c r="AY65" i="7"/>
  <c r="AX65" i="7"/>
  <c r="AW65" i="7"/>
  <c r="AV65" i="7"/>
  <c r="AU65" i="7"/>
  <c r="AT65" i="7"/>
  <c r="AS65" i="7"/>
  <c r="AR65" i="7"/>
  <c r="AQ65" i="7"/>
  <c r="AP65" i="7"/>
  <c r="AO65" i="7"/>
  <c r="AN65" i="7"/>
  <c r="AM65" i="7"/>
  <c r="AL65" i="7"/>
  <c r="AK65" i="7"/>
  <c r="AJ65" i="7"/>
  <c r="AI65" i="7"/>
  <c r="AH65" i="7"/>
  <c r="AG65" i="7"/>
  <c r="AF65" i="7"/>
  <c r="AE65" i="7"/>
  <c r="AD65" i="7"/>
  <c r="AC65" i="7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BE64" i="7"/>
  <c r="BD64" i="7"/>
  <c r="BC64" i="7"/>
  <c r="BB64" i="7"/>
  <c r="BA64" i="7"/>
  <c r="AZ64" i="7"/>
  <c r="AY64" i="7"/>
  <c r="AX64" i="7"/>
  <c r="AW64" i="7"/>
  <c r="AV64" i="7"/>
  <c r="AU64" i="7"/>
  <c r="AT64" i="7"/>
  <c r="AS64" i="7"/>
  <c r="AR64" i="7"/>
  <c r="AQ64" i="7"/>
  <c r="AP64" i="7"/>
  <c r="AO64" i="7"/>
  <c r="AN64" i="7"/>
  <c r="AM64" i="7"/>
  <c r="AL64" i="7"/>
  <c r="AK64" i="7"/>
  <c r="AJ64" i="7"/>
  <c r="AI64" i="7"/>
  <c r="AH64" i="7"/>
  <c r="AG64" i="7"/>
  <c r="AF64" i="7"/>
  <c r="AE64" i="7"/>
  <c r="AD64" i="7"/>
  <c r="AC64" i="7"/>
  <c r="AB64" i="7"/>
  <c r="AA64" i="7"/>
  <c r="Z64" i="7"/>
  <c r="Y64" i="7"/>
  <c r="X64" i="7"/>
  <c r="W64" i="7"/>
  <c r="V64" i="7"/>
  <c r="U64" i="7"/>
  <c r="T64" i="7"/>
  <c r="S64" i="7"/>
  <c r="R64" i="7"/>
  <c r="Q64" i="7"/>
  <c r="P64" i="7"/>
  <c r="O64" i="7"/>
  <c r="N64" i="7"/>
  <c r="M64" i="7"/>
  <c r="L64" i="7"/>
  <c r="K64" i="7"/>
  <c r="J64" i="7"/>
  <c r="BE63" i="7"/>
  <c r="BD63" i="7"/>
  <c r="BC63" i="7"/>
  <c r="BB63" i="7"/>
  <c r="BA63" i="7"/>
  <c r="AZ63" i="7"/>
  <c r="AY63" i="7"/>
  <c r="AX63" i="7"/>
  <c r="AW63" i="7"/>
  <c r="AV63" i="7"/>
  <c r="AU63" i="7"/>
  <c r="AT63" i="7"/>
  <c r="AS63" i="7"/>
  <c r="AR63" i="7"/>
  <c r="AQ63" i="7"/>
  <c r="AP63" i="7"/>
  <c r="AO63" i="7"/>
  <c r="AN63" i="7"/>
  <c r="AM63" i="7"/>
  <c r="AL63" i="7"/>
  <c r="AK63" i="7"/>
  <c r="AJ63" i="7"/>
  <c r="AI63" i="7"/>
  <c r="AH63" i="7"/>
  <c r="AG63" i="7"/>
  <c r="AF63" i="7"/>
  <c r="AE63" i="7"/>
  <c r="AD63" i="7"/>
  <c r="AC63" i="7"/>
  <c r="AB63" i="7"/>
  <c r="AA63" i="7"/>
  <c r="Z63" i="7"/>
  <c r="Y63" i="7"/>
  <c r="X63" i="7"/>
  <c r="W63" i="7"/>
  <c r="V63" i="7"/>
  <c r="U63" i="7"/>
  <c r="T63" i="7"/>
  <c r="S63" i="7"/>
  <c r="R63" i="7"/>
  <c r="Q63" i="7"/>
  <c r="P63" i="7"/>
  <c r="O63" i="7"/>
  <c r="N63" i="7"/>
  <c r="M63" i="7"/>
  <c r="L63" i="7"/>
  <c r="K63" i="7"/>
  <c r="J63" i="7"/>
  <c r="BE62" i="7"/>
  <c r="BD62" i="7"/>
  <c r="BC62" i="7"/>
  <c r="BB62" i="7"/>
  <c r="BA62" i="7"/>
  <c r="AZ62" i="7"/>
  <c r="AY62" i="7"/>
  <c r="AX62" i="7"/>
  <c r="AW62" i="7"/>
  <c r="AV62" i="7"/>
  <c r="AU62" i="7"/>
  <c r="AT62" i="7"/>
  <c r="AS62" i="7"/>
  <c r="AR62" i="7"/>
  <c r="AQ62" i="7"/>
  <c r="AP62" i="7"/>
  <c r="AO62" i="7"/>
  <c r="AN62" i="7"/>
  <c r="AM62" i="7"/>
  <c r="AL62" i="7"/>
  <c r="AK62" i="7"/>
  <c r="AJ62" i="7"/>
  <c r="AI62" i="7"/>
  <c r="AH62" i="7"/>
  <c r="AG62" i="7"/>
  <c r="AF62" i="7"/>
  <c r="AE62" i="7"/>
  <c r="AD62" i="7"/>
  <c r="AC62" i="7"/>
  <c r="AB62" i="7"/>
  <c r="AA62" i="7"/>
  <c r="Z62" i="7"/>
  <c r="Y62" i="7"/>
  <c r="X62" i="7"/>
  <c r="W62" i="7"/>
  <c r="V62" i="7"/>
  <c r="U62" i="7"/>
  <c r="T62" i="7"/>
  <c r="S62" i="7"/>
  <c r="R62" i="7"/>
  <c r="Q62" i="7"/>
  <c r="P62" i="7"/>
  <c r="O62" i="7"/>
  <c r="N62" i="7"/>
  <c r="M62" i="7"/>
  <c r="L62" i="7"/>
  <c r="K62" i="7"/>
  <c r="J62" i="7"/>
  <c r="BE55" i="7"/>
  <c r="BD55" i="7"/>
  <c r="BC55" i="7"/>
  <c r="BB55" i="7"/>
  <c r="BA55" i="7"/>
  <c r="AZ55" i="7"/>
  <c r="AY55" i="7"/>
  <c r="AX55" i="7"/>
  <c r="AW55" i="7"/>
  <c r="AV55" i="7"/>
  <c r="AU55" i="7"/>
  <c r="AT55" i="7"/>
  <c r="AS55" i="7"/>
  <c r="AR55" i="7"/>
  <c r="AQ55" i="7"/>
  <c r="AP55" i="7"/>
  <c r="AO55" i="7"/>
  <c r="AN55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BE54" i="7"/>
  <c r="BD54" i="7"/>
  <c r="BC54" i="7"/>
  <c r="BB54" i="7"/>
  <c r="BA54" i="7"/>
  <c r="AZ54" i="7"/>
  <c r="AY54" i="7"/>
  <c r="AX54" i="7"/>
  <c r="AW54" i="7"/>
  <c r="AV54" i="7"/>
  <c r="AU54" i="7"/>
  <c r="AT54" i="7"/>
  <c r="AS54" i="7"/>
  <c r="AR54" i="7"/>
  <c r="AQ54" i="7"/>
  <c r="AP54" i="7"/>
  <c r="AO54" i="7"/>
  <c r="AN54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BE53" i="7"/>
  <c r="BD53" i="7"/>
  <c r="BC53" i="7"/>
  <c r="BB53" i="7"/>
  <c r="BA53" i="7"/>
  <c r="AZ53" i="7"/>
  <c r="AY53" i="7"/>
  <c r="AX53" i="7"/>
  <c r="AW53" i="7"/>
  <c r="AV53" i="7"/>
  <c r="AU53" i="7"/>
  <c r="AT53" i="7"/>
  <c r="AS53" i="7"/>
  <c r="AR53" i="7"/>
  <c r="AQ53" i="7"/>
  <c r="AP53" i="7"/>
  <c r="AO53" i="7"/>
  <c r="AN53" i="7"/>
  <c r="AM53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Y53" i="7"/>
  <c r="X53" i="7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BE52" i="7"/>
  <c r="BD52" i="7"/>
  <c r="BC52" i="7"/>
  <c r="BB52" i="7"/>
  <c r="BA52" i="7"/>
  <c r="AZ52" i="7"/>
  <c r="AY52" i="7"/>
  <c r="AX52" i="7"/>
  <c r="AW52" i="7"/>
  <c r="AV52" i="7"/>
  <c r="AU52" i="7"/>
  <c r="AT52" i="7"/>
  <c r="AS52" i="7"/>
  <c r="AR52" i="7"/>
  <c r="AQ52" i="7"/>
  <c r="AP52" i="7"/>
  <c r="AO52" i="7"/>
  <c r="AN52" i="7"/>
  <c r="AM52" i="7"/>
  <c r="AL52" i="7"/>
  <c r="AK52" i="7"/>
  <c r="AJ52" i="7"/>
  <c r="AI52" i="7"/>
  <c r="AH52" i="7"/>
  <c r="AG52" i="7"/>
  <c r="AF52" i="7"/>
  <c r="AE52" i="7"/>
  <c r="AD52" i="7"/>
  <c r="AC52" i="7"/>
  <c r="AB52" i="7"/>
  <c r="AA52" i="7"/>
  <c r="Z52" i="7"/>
  <c r="Y52" i="7"/>
  <c r="X52" i="7"/>
  <c r="W52" i="7"/>
  <c r="V52" i="7"/>
  <c r="U52" i="7"/>
  <c r="T52" i="7"/>
  <c r="S52" i="7"/>
  <c r="R52" i="7"/>
  <c r="Q52" i="7"/>
  <c r="P52" i="7"/>
  <c r="O52" i="7"/>
  <c r="N52" i="7"/>
  <c r="M52" i="7"/>
  <c r="L52" i="7"/>
  <c r="K52" i="7"/>
  <c r="J52" i="7"/>
  <c r="BE51" i="7"/>
  <c r="BD51" i="7"/>
  <c r="BC51" i="7"/>
  <c r="BB51" i="7"/>
  <c r="BA51" i="7"/>
  <c r="AZ51" i="7"/>
  <c r="AY51" i="7"/>
  <c r="AX51" i="7"/>
  <c r="AW51" i="7"/>
  <c r="AV51" i="7"/>
  <c r="AU51" i="7"/>
  <c r="AT51" i="7"/>
  <c r="AS51" i="7"/>
  <c r="AR51" i="7"/>
  <c r="AQ51" i="7"/>
  <c r="AP51" i="7"/>
  <c r="AO51" i="7"/>
  <c r="AN51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BE50" i="7"/>
  <c r="BD50" i="7"/>
  <c r="BC50" i="7"/>
  <c r="BB50" i="7"/>
  <c r="BA50" i="7"/>
  <c r="AZ50" i="7"/>
  <c r="AY50" i="7"/>
  <c r="AX50" i="7"/>
  <c r="AW50" i="7"/>
  <c r="AV50" i="7"/>
  <c r="AU50" i="7"/>
  <c r="AT50" i="7"/>
  <c r="AS50" i="7"/>
  <c r="AR50" i="7"/>
  <c r="AQ50" i="7"/>
  <c r="AP50" i="7"/>
  <c r="AO50" i="7"/>
  <c r="AN50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BE49" i="7"/>
  <c r="BD49" i="7"/>
  <c r="BC49" i="7"/>
  <c r="BB49" i="7"/>
  <c r="BA49" i="7"/>
  <c r="AZ49" i="7"/>
  <c r="AY49" i="7"/>
  <c r="AX49" i="7"/>
  <c r="AW49" i="7"/>
  <c r="AV49" i="7"/>
  <c r="AU49" i="7"/>
  <c r="AT49" i="7"/>
  <c r="AS49" i="7"/>
  <c r="AR49" i="7"/>
  <c r="AQ49" i="7"/>
  <c r="AP49" i="7"/>
  <c r="AO49" i="7"/>
  <c r="AN49" i="7"/>
  <c r="AM49" i="7"/>
  <c r="AL49" i="7"/>
  <c r="AK49" i="7"/>
  <c r="AJ49" i="7"/>
  <c r="AI49" i="7"/>
  <c r="AH49" i="7"/>
  <c r="AG49" i="7"/>
  <c r="AF49" i="7"/>
  <c r="AE49" i="7"/>
  <c r="AD49" i="7"/>
  <c r="AC49" i="7"/>
  <c r="AB49" i="7"/>
  <c r="AA49" i="7"/>
  <c r="Z49" i="7"/>
  <c r="Y49" i="7"/>
  <c r="X49" i="7"/>
  <c r="W49" i="7"/>
  <c r="V49" i="7"/>
  <c r="U49" i="7"/>
  <c r="T49" i="7"/>
  <c r="S49" i="7"/>
  <c r="R49" i="7"/>
  <c r="Q49" i="7"/>
  <c r="P49" i="7"/>
  <c r="O49" i="7"/>
  <c r="N49" i="7"/>
  <c r="M49" i="7"/>
  <c r="L49" i="7"/>
  <c r="K49" i="7"/>
  <c r="J49" i="7"/>
  <c r="BE48" i="7"/>
  <c r="BD48" i="7"/>
  <c r="BC48" i="7"/>
  <c r="BB48" i="7"/>
  <c r="BA48" i="7"/>
  <c r="AZ48" i="7"/>
  <c r="AY48" i="7"/>
  <c r="AX48" i="7"/>
  <c r="AW48" i="7"/>
  <c r="AV48" i="7"/>
  <c r="AU48" i="7"/>
  <c r="AT48" i="7"/>
  <c r="AS48" i="7"/>
  <c r="AR48" i="7"/>
  <c r="AQ48" i="7"/>
  <c r="AP48" i="7"/>
  <c r="AO48" i="7"/>
  <c r="AN48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Y48" i="7"/>
  <c r="X48" i="7"/>
  <c r="W48" i="7"/>
  <c r="V48" i="7"/>
  <c r="U48" i="7"/>
  <c r="T48" i="7"/>
  <c r="S48" i="7"/>
  <c r="R48" i="7"/>
  <c r="Q48" i="7"/>
  <c r="P48" i="7"/>
  <c r="O48" i="7"/>
  <c r="N48" i="7"/>
  <c r="M48" i="7"/>
  <c r="L48" i="7"/>
  <c r="K48" i="7"/>
  <c r="J48" i="7"/>
  <c r="BE47" i="7"/>
  <c r="BD47" i="7"/>
  <c r="BC47" i="7"/>
  <c r="BB47" i="7"/>
  <c r="BA47" i="7"/>
  <c r="AZ47" i="7"/>
  <c r="AY47" i="7"/>
  <c r="AX47" i="7"/>
  <c r="AW47" i="7"/>
  <c r="AV47" i="7"/>
  <c r="AU47" i="7"/>
  <c r="AT47" i="7"/>
  <c r="AS47" i="7"/>
  <c r="AR47" i="7"/>
  <c r="AQ47" i="7"/>
  <c r="AP47" i="7"/>
  <c r="AO47" i="7"/>
  <c r="AN47" i="7"/>
  <c r="AM47" i="7"/>
  <c r="AL47" i="7"/>
  <c r="AK47" i="7"/>
  <c r="AJ47" i="7"/>
  <c r="AI47" i="7"/>
  <c r="AH47" i="7"/>
  <c r="AG47" i="7"/>
  <c r="AF47" i="7"/>
  <c r="AE47" i="7"/>
  <c r="AD47" i="7"/>
  <c r="AC47" i="7"/>
  <c r="AB47" i="7"/>
  <c r="AA47" i="7"/>
  <c r="Z47" i="7"/>
  <c r="Y47" i="7"/>
  <c r="X47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BE46" i="7"/>
  <c r="BD46" i="7"/>
  <c r="BC46" i="7"/>
  <c r="BB46" i="7"/>
  <c r="BA46" i="7"/>
  <c r="AZ46" i="7"/>
  <c r="AY46" i="7"/>
  <c r="AX46" i="7"/>
  <c r="AW46" i="7"/>
  <c r="AV46" i="7"/>
  <c r="AU46" i="7"/>
  <c r="AT46" i="7"/>
  <c r="AS46" i="7"/>
  <c r="AR46" i="7"/>
  <c r="AQ46" i="7"/>
  <c r="AP46" i="7"/>
  <c r="AO46" i="7"/>
  <c r="AN46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BE45" i="7"/>
  <c r="BD45" i="7"/>
  <c r="BC45" i="7"/>
  <c r="BB45" i="7"/>
  <c r="BA45" i="7"/>
  <c r="AZ45" i="7"/>
  <c r="AY45" i="7"/>
  <c r="AX45" i="7"/>
  <c r="AW45" i="7"/>
  <c r="AV45" i="7"/>
  <c r="AU45" i="7"/>
  <c r="AT45" i="7"/>
  <c r="AS45" i="7"/>
  <c r="AR45" i="7"/>
  <c r="AQ45" i="7"/>
  <c r="AP45" i="7"/>
  <c r="AO45" i="7"/>
  <c r="AN45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BE44" i="7"/>
  <c r="BD44" i="7"/>
  <c r="BC44" i="7"/>
  <c r="BB44" i="7"/>
  <c r="BA44" i="7"/>
  <c r="AZ44" i="7"/>
  <c r="AY44" i="7"/>
  <c r="AX44" i="7"/>
  <c r="AW44" i="7"/>
  <c r="AV44" i="7"/>
  <c r="AU44" i="7"/>
  <c r="AT44" i="7"/>
  <c r="AS44" i="7"/>
  <c r="AR44" i="7"/>
  <c r="AQ44" i="7"/>
  <c r="AP44" i="7"/>
  <c r="AO44" i="7"/>
  <c r="AN44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BE43" i="7"/>
  <c r="BD43" i="7"/>
  <c r="BC43" i="7"/>
  <c r="BB43" i="7"/>
  <c r="BA43" i="7"/>
  <c r="AZ43" i="7"/>
  <c r="AY43" i="7"/>
  <c r="AX43" i="7"/>
  <c r="AW43" i="7"/>
  <c r="AV43" i="7"/>
  <c r="AU43" i="7"/>
  <c r="AT43" i="7"/>
  <c r="AS43" i="7"/>
  <c r="AR43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BE42" i="7"/>
  <c r="BD42" i="7"/>
  <c r="BC42" i="7"/>
  <c r="BB42" i="7"/>
  <c r="BA42" i="7"/>
  <c r="AZ42" i="7"/>
  <c r="AY42" i="7"/>
  <c r="AX42" i="7"/>
  <c r="AW42" i="7"/>
  <c r="AV42" i="7"/>
  <c r="AU42" i="7"/>
  <c r="AT42" i="7"/>
  <c r="AS42" i="7"/>
  <c r="AR42" i="7"/>
  <c r="AQ42" i="7"/>
  <c r="AP42" i="7"/>
  <c r="AO42" i="7"/>
  <c r="AN42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BE41" i="7"/>
  <c r="BD41" i="7"/>
  <c r="BC41" i="7"/>
  <c r="BB41" i="7"/>
  <c r="BA41" i="7"/>
  <c r="AZ41" i="7"/>
  <c r="AY41" i="7"/>
  <c r="AX41" i="7"/>
  <c r="AW41" i="7"/>
  <c r="AV41" i="7"/>
  <c r="AU41" i="7"/>
  <c r="AT41" i="7"/>
  <c r="AS41" i="7"/>
  <c r="AR41" i="7"/>
  <c r="AQ41" i="7"/>
  <c r="AP41" i="7"/>
  <c r="AO41" i="7"/>
  <c r="AN41" i="7"/>
  <c r="AM41" i="7"/>
  <c r="AL41" i="7"/>
  <c r="AK41" i="7"/>
  <c r="AJ41" i="7"/>
  <c r="AI41" i="7"/>
  <c r="AH41" i="7"/>
  <c r="AG41" i="7"/>
  <c r="AF41" i="7"/>
  <c r="AE41" i="7"/>
  <c r="AD41" i="7"/>
  <c r="AC41" i="7"/>
  <c r="AB41" i="7"/>
  <c r="AA41" i="7"/>
  <c r="Z41" i="7"/>
  <c r="Y41" i="7"/>
  <c r="X41" i="7"/>
  <c r="W41" i="7"/>
  <c r="V41" i="7"/>
  <c r="U41" i="7"/>
  <c r="T41" i="7"/>
  <c r="S41" i="7"/>
  <c r="R41" i="7"/>
  <c r="Q41" i="7"/>
  <c r="P41" i="7"/>
  <c r="O41" i="7"/>
  <c r="N41" i="7"/>
  <c r="M41" i="7"/>
  <c r="L41" i="7"/>
  <c r="K41" i="7"/>
  <c r="J41" i="7"/>
  <c r="BE40" i="7"/>
  <c r="BD40" i="7"/>
  <c r="BC40" i="7"/>
  <c r="BB40" i="7"/>
  <c r="BA40" i="7"/>
  <c r="AZ40" i="7"/>
  <c r="AY40" i="7"/>
  <c r="AX40" i="7"/>
  <c r="AW40" i="7"/>
  <c r="AV40" i="7"/>
  <c r="AU40" i="7"/>
  <c r="AT40" i="7"/>
  <c r="AS40" i="7"/>
  <c r="AR40" i="7"/>
  <c r="AQ40" i="7"/>
  <c r="AP40" i="7"/>
  <c r="AO40" i="7"/>
  <c r="AN40" i="7"/>
  <c r="AM40" i="7"/>
  <c r="AL40" i="7"/>
  <c r="AK40" i="7"/>
  <c r="AJ40" i="7"/>
  <c r="AI40" i="7"/>
  <c r="AH40" i="7"/>
  <c r="AG40" i="7"/>
  <c r="AF40" i="7"/>
  <c r="AE40" i="7"/>
  <c r="AD40" i="7"/>
  <c r="AC40" i="7"/>
  <c r="AB40" i="7"/>
  <c r="AA40" i="7"/>
  <c r="Z40" i="7"/>
  <c r="Y40" i="7"/>
  <c r="X40" i="7"/>
  <c r="W40" i="7"/>
  <c r="V40" i="7"/>
  <c r="U40" i="7"/>
  <c r="T40" i="7"/>
  <c r="S40" i="7"/>
  <c r="R40" i="7"/>
  <c r="Q40" i="7"/>
  <c r="P40" i="7"/>
  <c r="O40" i="7"/>
  <c r="N40" i="7"/>
  <c r="M40" i="7"/>
  <c r="L40" i="7"/>
  <c r="K40" i="7"/>
  <c r="J40" i="7"/>
  <c r="BE39" i="7"/>
  <c r="BD39" i="7"/>
  <c r="BC39" i="7"/>
  <c r="BB39" i="7"/>
  <c r="BA39" i="7"/>
  <c r="AZ39" i="7"/>
  <c r="AY39" i="7"/>
  <c r="AX39" i="7"/>
  <c r="AW39" i="7"/>
  <c r="AV39" i="7"/>
  <c r="AU39" i="7"/>
  <c r="AT39" i="7"/>
  <c r="AS39" i="7"/>
  <c r="AR39" i="7"/>
  <c r="AQ39" i="7"/>
  <c r="AP39" i="7"/>
  <c r="AO39" i="7"/>
  <c r="AN39" i="7"/>
  <c r="AM39" i="7"/>
  <c r="AL39" i="7"/>
  <c r="AK39" i="7"/>
  <c r="AJ39" i="7"/>
  <c r="AI39" i="7"/>
  <c r="AH39" i="7"/>
  <c r="AG39" i="7"/>
  <c r="AF39" i="7"/>
  <c r="AE39" i="7"/>
  <c r="AD39" i="7"/>
  <c r="AC39" i="7"/>
  <c r="AB39" i="7"/>
  <c r="AA39" i="7"/>
  <c r="Z39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L39" i="7"/>
  <c r="K39" i="7"/>
  <c r="J39" i="7"/>
  <c r="BE38" i="7"/>
  <c r="BD38" i="7"/>
  <c r="BC38" i="7"/>
  <c r="BB38" i="7"/>
  <c r="BA38" i="7"/>
  <c r="AZ38" i="7"/>
  <c r="AY38" i="7"/>
  <c r="AX38" i="7"/>
  <c r="AW38" i="7"/>
  <c r="AV38" i="7"/>
  <c r="AU38" i="7"/>
  <c r="AT38" i="7"/>
  <c r="AS38" i="7"/>
  <c r="AR38" i="7"/>
  <c r="AQ38" i="7"/>
  <c r="AP38" i="7"/>
  <c r="AO38" i="7"/>
  <c r="AN38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L38" i="7"/>
  <c r="K38" i="7"/>
  <c r="J38" i="7"/>
  <c r="BE37" i="7"/>
  <c r="BD37" i="7"/>
  <c r="BC37" i="7"/>
  <c r="BB37" i="7"/>
  <c r="BA37" i="7"/>
  <c r="AZ37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L37" i="7"/>
  <c r="K37" i="7"/>
  <c r="J37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L36" i="7"/>
  <c r="K36" i="7"/>
  <c r="J36" i="7"/>
  <c r="BE35" i="7"/>
  <c r="BD35" i="7"/>
  <c r="BC35" i="7"/>
  <c r="BB35" i="7"/>
  <c r="BA35" i="7"/>
  <c r="AZ35" i="7"/>
  <c r="AY35" i="7"/>
  <c r="AX35" i="7"/>
  <c r="AW35" i="7"/>
  <c r="AV35" i="7"/>
  <c r="AU35" i="7"/>
  <c r="AT35" i="7"/>
  <c r="AS35" i="7"/>
  <c r="AR35" i="7"/>
  <c r="AQ35" i="7"/>
  <c r="AP35" i="7"/>
  <c r="AO35" i="7"/>
  <c r="AN35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BE34" i="7"/>
  <c r="BD34" i="7"/>
  <c r="BC34" i="7"/>
  <c r="BB34" i="7"/>
  <c r="BA34" i="7"/>
  <c r="AZ34" i="7"/>
  <c r="AY34" i="7"/>
  <c r="AX34" i="7"/>
  <c r="AW34" i="7"/>
  <c r="AV34" i="7"/>
  <c r="AU34" i="7"/>
  <c r="AT34" i="7"/>
  <c r="AS34" i="7"/>
  <c r="AR34" i="7"/>
  <c r="AQ34" i="7"/>
  <c r="AP34" i="7"/>
  <c r="AO34" i="7"/>
  <c r="AN34" i="7"/>
  <c r="AM34" i="7"/>
  <c r="AL34" i="7"/>
  <c r="AK34" i="7"/>
  <c r="AJ34" i="7"/>
  <c r="AI34" i="7"/>
  <c r="AH34" i="7"/>
  <c r="AG34" i="7"/>
  <c r="AF34" i="7"/>
  <c r="AE34" i="7"/>
  <c r="AD34" i="7"/>
  <c r="AC34" i="7"/>
  <c r="AB34" i="7"/>
  <c r="AA34" i="7"/>
  <c r="Z34" i="7"/>
  <c r="Y34" i="7"/>
  <c r="X34" i="7"/>
  <c r="W34" i="7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BE33" i="7"/>
  <c r="BD33" i="7"/>
  <c r="BC33" i="7"/>
  <c r="BB33" i="7"/>
  <c r="BA33" i="7"/>
  <c r="AZ33" i="7"/>
  <c r="AY33" i="7"/>
  <c r="AX33" i="7"/>
  <c r="AW33" i="7"/>
  <c r="AV33" i="7"/>
  <c r="AU33" i="7"/>
  <c r="AT33" i="7"/>
  <c r="AS33" i="7"/>
  <c r="AR33" i="7"/>
  <c r="AQ33" i="7"/>
  <c r="AP33" i="7"/>
  <c r="AO33" i="7"/>
  <c r="AN33" i="7"/>
  <c r="AM33" i="7"/>
  <c r="AL33" i="7"/>
  <c r="AK33" i="7"/>
  <c r="AJ33" i="7"/>
  <c r="AI33" i="7"/>
  <c r="AH33" i="7"/>
  <c r="AG33" i="7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BE32" i="7"/>
  <c r="BD32" i="7"/>
  <c r="BC32" i="7"/>
  <c r="BB32" i="7"/>
  <c r="BA32" i="7"/>
  <c r="AZ32" i="7"/>
  <c r="AY32" i="7"/>
  <c r="AX32" i="7"/>
  <c r="AW32" i="7"/>
  <c r="AV32" i="7"/>
  <c r="AU32" i="7"/>
  <c r="AT32" i="7"/>
  <c r="AS32" i="7"/>
  <c r="AR32" i="7"/>
  <c r="AQ32" i="7"/>
  <c r="AP32" i="7"/>
  <c r="AO32" i="7"/>
  <c r="AN32" i="7"/>
  <c r="AM32" i="7"/>
  <c r="AL32" i="7"/>
  <c r="AK32" i="7"/>
  <c r="AJ32" i="7"/>
  <c r="AI32" i="7"/>
  <c r="AH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BE31" i="7"/>
  <c r="BD31" i="7"/>
  <c r="BC31" i="7"/>
  <c r="BB31" i="7"/>
  <c r="BA31" i="7"/>
  <c r="AZ31" i="7"/>
  <c r="AY31" i="7"/>
  <c r="AX31" i="7"/>
  <c r="AW31" i="7"/>
  <c r="AV31" i="7"/>
  <c r="AU31" i="7"/>
  <c r="AT31" i="7"/>
  <c r="AS31" i="7"/>
  <c r="AR31" i="7"/>
  <c r="AQ31" i="7"/>
  <c r="AP31" i="7"/>
  <c r="AO31" i="7"/>
  <c r="AN31" i="7"/>
  <c r="AM31" i="7"/>
  <c r="AL31" i="7"/>
  <c r="AK31" i="7"/>
  <c r="AJ31" i="7"/>
  <c r="AI31" i="7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BE30" i="7"/>
  <c r="BD30" i="7"/>
  <c r="BC30" i="7"/>
  <c r="BB30" i="7"/>
  <c r="BA30" i="7"/>
  <c r="AZ30" i="7"/>
  <c r="AY30" i="7"/>
  <c r="AX30" i="7"/>
  <c r="AW30" i="7"/>
  <c r="AV30" i="7"/>
  <c r="AU30" i="7"/>
  <c r="AT30" i="7"/>
  <c r="AS30" i="7"/>
  <c r="AR30" i="7"/>
  <c r="AQ30" i="7"/>
  <c r="AP30" i="7"/>
  <c r="AO30" i="7"/>
  <c r="AN30" i="7"/>
  <c r="AM30" i="7"/>
  <c r="AL30" i="7"/>
  <c r="AK30" i="7"/>
  <c r="AJ30" i="7"/>
  <c r="AI30" i="7"/>
  <c r="AH30" i="7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BE29" i="7"/>
  <c r="BD29" i="7"/>
  <c r="BC29" i="7"/>
  <c r="BB29" i="7"/>
  <c r="BA29" i="7"/>
  <c r="AZ29" i="7"/>
  <c r="AY29" i="7"/>
  <c r="AX29" i="7"/>
  <c r="AW29" i="7"/>
  <c r="AV29" i="7"/>
  <c r="AU29" i="7"/>
  <c r="AT29" i="7"/>
  <c r="AS29" i="7"/>
  <c r="AR29" i="7"/>
  <c r="AQ29" i="7"/>
  <c r="AP29" i="7"/>
  <c r="AO29" i="7"/>
  <c r="AN29" i="7"/>
  <c r="AM29" i="7"/>
  <c r="AL29" i="7"/>
  <c r="AK29" i="7"/>
  <c r="AJ29" i="7"/>
  <c r="AI29" i="7"/>
  <c r="AH29" i="7"/>
  <c r="AG29" i="7"/>
  <c r="AF29" i="7"/>
  <c r="AE29" i="7"/>
  <c r="AD29" i="7"/>
  <c r="AC29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BE28" i="7"/>
  <c r="BD28" i="7"/>
  <c r="BC28" i="7"/>
  <c r="BB28" i="7"/>
  <c r="BA28" i="7"/>
  <c r="AZ28" i="7"/>
  <c r="AY28" i="7"/>
  <c r="AX28" i="7"/>
  <c r="AW28" i="7"/>
  <c r="AV28" i="7"/>
  <c r="AU28" i="7"/>
  <c r="AT28" i="7"/>
  <c r="AS28" i="7"/>
  <c r="AR28" i="7"/>
  <c r="AQ28" i="7"/>
  <c r="AP28" i="7"/>
  <c r="AO28" i="7"/>
  <c r="AN28" i="7"/>
  <c r="AM28" i="7"/>
  <c r="AL28" i="7"/>
  <c r="AK28" i="7"/>
  <c r="AJ28" i="7"/>
  <c r="AI28" i="7"/>
  <c r="AH28" i="7"/>
  <c r="AG28" i="7"/>
  <c r="AF28" i="7"/>
  <c r="AE28" i="7"/>
  <c r="AD28" i="7"/>
  <c r="AC28" i="7"/>
  <c r="AB28" i="7"/>
  <c r="AA28" i="7"/>
  <c r="Z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BE27" i="7"/>
  <c r="BD27" i="7"/>
  <c r="BC27" i="7"/>
  <c r="BB27" i="7"/>
  <c r="BA27" i="7"/>
  <c r="AZ27" i="7"/>
  <c r="AY27" i="7"/>
  <c r="AX27" i="7"/>
  <c r="AW27" i="7"/>
  <c r="AV27" i="7"/>
  <c r="AU27" i="7"/>
  <c r="AT27" i="7"/>
  <c r="AS27" i="7"/>
  <c r="AR27" i="7"/>
  <c r="AQ27" i="7"/>
  <c r="AP27" i="7"/>
  <c r="AO27" i="7"/>
  <c r="AN27" i="7"/>
  <c r="AM27" i="7"/>
  <c r="AL27" i="7"/>
  <c r="AK27" i="7"/>
  <c r="AJ27" i="7"/>
  <c r="AI27" i="7"/>
  <c r="AH27" i="7"/>
  <c r="AG27" i="7"/>
  <c r="AF27" i="7"/>
  <c r="AE27" i="7"/>
  <c r="AD27" i="7"/>
  <c r="AC27" i="7"/>
  <c r="AB27" i="7"/>
  <c r="AA27" i="7"/>
  <c r="Z27" i="7"/>
  <c r="Y27" i="7"/>
  <c r="X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BE26" i="7"/>
  <c r="BD26" i="7"/>
  <c r="BC26" i="7"/>
  <c r="BB26" i="7"/>
  <c r="BA26" i="7"/>
  <c r="AZ26" i="7"/>
  <c r="AY26" i="7"/>
  <c r="AX26" i="7"/>
  <c r="AW26" i="7"/>
  <c r="AV26" i="7"/>
  <c r="AU26" i="7"/>
  <c r="AT26" i="7"/>
  <c r="AS26" i="7"/>
  <c r="AR26" i="7"/>
  <c r="AQ26" i="7"/>
  <c r="AP26" i="7"/>
  <c r="AO26" i="7"/>
  <c r="AN26" i="7"/>
  <c r="AM26" i="7"/>
  <c r="AL26" i="7"/>
  <c r="AK26" i="7"/>
  <c r="AJ26" i="7"/>
  <c r="AI26" i="7"/>
  <c r="AH26" i="7"/>
  <c r="AG26" i="7"/>
  <c r="AF26" i="7"/>
  <c r="AE26" i="7"/>
  <c r="AD26" i="7"/>
  <c r="AC26" i="7"/>
  <c r="AB26" i="7"/>
  <c r="AA26" i="7"/>
  <c r="Z26" i="7"/>
  <c r="Y26" i="7"/>
  <c r="X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BE25" i="7"/>
  <c r="BD25" i="7"/>
  <c r="BC25" i="7"/>
  <c r="BB25" i="7"/>
  <c r="BA25" i="7"/>
  <c r="AZ25" i="7"/>
  <c r="AY25" i="7"/>
  <c r="AX25" i="7"/>
  <c r="AW25" i="7"/>
  <c r="AV25" i="7"/>
  <c r="AU25" i="7"/>
  <c r="AT25" i="7"/>
  <c r="AS25" i="7"/>
  <c r="AR25" i="7"/>
  <c r="AQ25" i="7"/>
  <c r="AP25" i="7"/>
  <c r="AO25" i="7"/>
  <c r="AN25" i="7"/>
  <c r="AM25" i="7"/>
  <c r="AL25" i="7"/>
  <c r="AK25" i="7"/>
  <c r="AJ25" i="7"/>
  <c r="AI25" i="7"/>
  <c r="AH25" i="7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BE24" i="7"/>
  <c r="BD24" i="7"/>
  <c r="BC24" i="7"/>
  <c r="BB24" i="7"/>
  <c r="BA24" i="7"/>
  <c r="AZ24" i="7"/>
  <c r="AY24" i="7"/>
  <c r="AX24" i="7"/>
  <c r="AW24" i="7"/>
  <c r="AV24" i="7"/>
  <c r="AU24" i="7"/>
  <c r="AT24" i="7"/>
  <c r="AS24" i="7"/>
  <c r="AR24" i="7"/>
  <c r="AQ24" i="7"/>
  <c r="AP24" i="7"/>
  <c r="AO24" i="7"/>
  <c r="AN24" i="7"/>
  <c r="AM24" i="7"/>
  <c r="AL24" i="7"/>
  <c r="AK24" i="7"/>
  <c r="AJ24" i="7"/>
  <c r="AI24" i="7"/>
  <c r="AH24" i="7"/>
  <c r="AG24" i="7"/>
  <c r="AF24" i="7"/>
  <c r="AE24" i="7"/>
  <c r="AD24" i="7"/>
  <c r="AC24" i="7"/>
  <c r="AB24" i="7"/>
  <c r="AA24" i="7"/>
  <c r="Z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BE22" i="7"/>
  <c r="BD22" i="7"/>
  <c r="BC22" i="7"/>
  <c r="BB22" i="7"/>
  <c r="BA22" i="7"/>
  <c r="AZ22" i="7"/>
  <c r="AY22" i="7"/>
  <c r="AX22" i="7"/>
  <c r="AW22" i="7"/>
  <c r="AV22" i="7"/>
  <c r="AU22" i="7"/>
  <c r="AT22" i="7"/>
  <c r="AS22" i="7"/>
  <c r="AR22" i="7"/>
  <c r="AQ22" i="7"/>
  <c r="AP22" i="7"/>
  <c r="AO22" i="7"/>
  <c r="AN22" i="7"/>
  <c r="AM22" i="7"/>
  <c r="AL22" i="7"/>
  <c r="AK22" i="7"/>
  <c r="AJ22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M22" i="7"/>
  <c r="L22" i="7"/>
  <c r="K22" i="7"/>
  <c r="J22" i="7"/>
  <c r="BE21" i="7"/>
  <c r="BD21" i="7"/>
  <c r="BC21" i="7"/>
  <c r="BB21" i="7"/>
  <c r="BA21" i="7"/>
  <c r="AZ21" i="7"/>
  <c r="AY21" i="7"/>
  <c r="AX21" i="7"/>
  <c r="AW21" i="7"/>
  <c r="AV21" i="7"/>
  <c r="AU21" i="7"/>
  <c r="AT21" i="7"/>
  <c r="AS21" i="7"/>
  <c r="AR21" i="7"/>
  <c r="AQ21" i="7"/>
  <c r="AP21" i="7"/>
  <c r="AO21" i="7"/>
  <c r="AN21" i="7"/>
  <c r="AM21" i="7"/>
  <c r="AL21" i="7"/>
  <c r="AK21" i="7"/>
  <c r="AJ21" i="7"/>
  <c r="AI21" i="7"/>
  <c r="AH21" i="7"/>
  <c r="AG21" i="7"/>
  <c r="AF21" i="7"/>
  <c r="AE21" i="7"/>
  <c r="AD21" i="7"/>
  <c r="AC21" i="7"/>
  <c r="AB21" i="7"/>
  <c r="AA21" i="7"/>
  <c r="Z21" i="7"/>
  <c r="Y21" i="7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BE20" i="7"/>
  <c r="BD20" i="7"/>
  <c r="BC20" i="7"/>
  <c r="BB20" i="7"/>
  <c r="BA20" i="7"/>
  <c r="AZ20" i="7"/>
  <c r="AY20" i="7"/>
  <c r="AX20" i="7"/>
  <c r="AW20" i="7"/>
  <c r="AV20" i="7"/>
  <c r="AU20" i="7"/>
  <c r="AT20" i="7"/>
  <c r="AS20" i="7"/>
  <c r="AR20" i="7"/>
  <c r="AQ20" i="7"/>
  <c r="AP20" i="7"/>
  <c r="AO20" i="7"/>
  <c r="AN20" i="7"/>
  <c r="AM20" i="7"/>
  <c r="AL20" i="7"/>
  <c r="AK20" i="7"/>
  <c r="AJ20" i="7"/>
  <c r="AI20" i="7"/>
  <c r="AH20" i="7"/>
  <c r="AG20" i="7"/>
  <c r="AF20" i="7"/>
  <c r="AE20" i="7"/>
  <c r="AD20" i="7"/>
  <c r="AC20" i="7"/>
  <c r="AB20" i="7"/>
  <c r="AA20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BE19" i="7"/>
  <c r="BD19" i="7"/>
  <c r="BC19" i="7"/>
  <c r="BB19" i="7"/>
  <c r="BA19" i="7"/>
  <c r="AZ19" i="7"/>
  <c r="AY19" i="7"/>
  <c r="AX19" i="7"/>
  <c r="AW19" i="7"/>
  <c r="AV19" i="7"/>
  <c r="AU19" i="7"/>
  <c r="AT19" i="7"/>
  <c r="AS19" i="7"/>
  <c r="AR19" i="7"/>
  <c r="AQ19" i="7"/>
  <c r="AP19" i="7"/>
  <c r="AO19" i="7"/>
  <c r="AN19" i="7"/>
  <c r="AM19" i="7"/>
  <c r="AL19" i="7"/>
  <c r="AK19" i="7"/>
  <c r="AJ19" i="7"/>
  <c r="AI19" i="7"/>
  <c r="AH19" i="7"/>
  <c r="AG19" i="7"/>
  <c r="AF19" i="7"/>
  <c r="AE19" i="7"/>
  <c r="AD19" i="7"/>
  <c r="AC19" i="7"/>
  <c r="AB19" i="7"/>
  <c r="AA19" i="7"/>
  <c r="Z19" i="7"/>
  <c r="Y19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BE18" i="7"/>
  <c r="BD18" i="7"/>
  <c r="BC18" i="7"/>
  <c r="BB18" i="7"/>
  <c r="BA18" i="7"/>
  <c r="AZ18" i="7"/>
  <c r="AY18" i="7"/>
  <c r="AX18" i="7"/>
  <c r="AW18" i="7"/>
  <c r="AV18" i="7"/>
  <c r="AU18" i="7"/>
  <c r="AT18" i="7"/>
  <c r="AS18" i="7"/>
  <c r="AR18" i="7"/>
  <c r="AQ18" i="7"/>
  <c r="AP18" i="7"/>
  <c r="AO18" i="7"/>
  <c r="AN18" i="7"/>
  <c r="AM18" i="7"/>
  <c r="AL18" i="7"/>
  <c r="AK18" i="7"/>
  <c r="AJ18" i="7"/>
  <c r="AI18" i="7"/>
  <c r="AH18" i="7"/>
  <c r="AG18" i="7"/>
  <c r="AF18" i="7"/>
  <c r="AE18" i="7"/>
  <c r="AD18" i="7"/>
  <c r="AC18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N18" i="7"/>
  <c r="M18" i="7"/>
  <c r="L18" i="7"/>
  <c r="K18" i="7"/>
  <c r="J18" i="7"/>
  <c r="BE17" i="7"/>
  <c r="BD17" i="7"/>
  <c r="BC17" i="7"/>
  <c r="BB17" i="7"/>
  <c r="BA17" i="7"/>
  <c r="AZ17" i="7"/>
  <c r="AY17" i="7"/>
  <c r="AX17" i="7"/>
  <c r="AW17" i="7"/>
  <c r="AV17" i="7"/>
  <c r="AU17" i="7"/>
  <c r="AT17" i="7"/>
  <c r="AS17" i="7"/>
  <c r="AR17" i="7"/>
  <c r="AQ17" i="7"/>
  <c r="AP17" i="7"/>
  <c r="AO17" i="7"/>
  <c r="AN17" i="7"/>
  <c r="AM17" i="7"/>
  <c r="AL17" i="7"/>
  <c r="AK17" i="7"/>
  <c r="AJ17" i="7"/>
  <c r="AI17" i="7"/>
  <c r="AH17" i="7"/>
  <c r="AG17" i="7"/>
  <c r="AF17" i="7"/>
  <c r="AE17" i="7"/>
  <c r="AD17" i="7"/>
  <c r="AC17" i="7"/>
  <c r="AB17" i="7"/>
  <c r="AA17" i="7"/>
  <c r="Z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BE16" i="7"/>
  <c r="BD16" i="7"/>
  <c r="BC16" i="7"/>
  <c r="BB16" i="7"/>
  <c r="BA16" i="7"/>
  <c r="AZ16" i="7"/>
  <c r="AY16" i="7"/>
  <c r="AX16" i="7"/>
  <c r="AW16" i="7"/>
  <c r="AV16" i="7"/>
  <c r="AU16" i="7"/>
  <c r="AT16" i="7"/>
  <c r="AS16" i="7"/>
  <c r="AR16" i="7"/>
  <c r="AQ16" i="7"/>
  <c r="AP16" i="7"/>
  <c r="AO16" i="7"/>
  <c r="AN16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L16" i="7"/>
  <c r="K16" i="7"/>
  <c r="J16" i="7"/>
  <c r="I16" i="7"/>
  <c r="BE15" i="7"/>
  <c r="BD15" i="7"/>
  <c r="BC15" i="7"/>
  <c r="BB15" i="7"/>
  <c r="BA15" i="7"/>
  <c r="AZ15" i="7"/>
  <c r="AY15" i="7"/>
  <c r="AX15" i="7"/>
  <c r="AW15" i="7"/>
  <c r="AV15" i="7"/>
  <c r="AU15" i="7"/>
  <c r="AT15" i="7"/>
  <c r="AS15" i="7"/>
  <c r="AR15" i="7"/>
  <c r="AQ15" i="7"/>
  <c r="AP15" i="7"/>
  <c r="AO15" i="7"/>
  <c r="AN15" i="7"/>
  <c r="AM15" i="7"/>
  <c r="AL15" i="7"/>
  <c r="AK15" i="7"/>
  <c r="AJ15" i="7"/>
  <c r="AI15" i="7"/>
  <c r="AH15" i="7"/>
  <c r="AG15" i="7"/>
  <c r="AF15" i="7"/>
  <c r="AE15" i="7"/>
  <c r="AD15" i="7"/>
  <c r="AC15" i="7"/>
  <c r="AB15" i="7"/>
  <c r="AA15" i="7"/>
  <c r="Z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BE14" i="7"/>
  <c r="BD14" i="7"/>
  <c r="BC14" i="7"/>
  <c r="BB14" i="7"/>
  <c r="BA14" i="7"/>
  <c r="AZ14" i="7"/>
  <c r="AY14" i="7"/>
  <c r="AX14" i="7"/>
  <c r="AW14" i="7"/>
  <c r="AV14" i="7"/>
  <c r="AU14" i="7"/>
  <c r="AT14" i="7"/>
  <c r="AS14" i="7"/>
  <c r="AR14" i="7"/>
  <c r="AQ14" i="7"/>
  <c r="AP14" i="7"/>
  <c r="AO14" i="7"/>
  <c r="AN14" i="7"/>
  <c r="AM14" i="7"/>
  <c r="AL14" i="7"/>
  <c r="AK14" i="7"/>
  <c r="AJ14" i="7"/>
  <c r="AI14" i="7"/>
  <c r="AH14" i="7"/>
  <c r="AG14" i="7"/>
  <c r="AF14" i="7"/>
  <c r="AE14" i="7"/>
  <c r="AD14" i="7"/>
  <c r="AC14" i="7"/>
  <c r="AB14" i="7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J14" i="7"/>
  <c r="BE13" i="7"/>
  <c r="BD13" i="7"/>
  <c r="BC13" i="7"/>
  <c r="BB13" i="7"/>
  <c r="BA13" i="7"/>
  <c r="AZ13" i="7"/>
  <c r="AY13" i="7"/>
  <c r="AX13" i="7"/>
  <c r="AW13" i="7"/>
  <c r="AV13" i="7"/>
  <c r="AU13" i="7"/>
  <c r="AT13" i="7"/>
  <c r="AS13" i="7"/>
  <c r="AR13" i="7"/>
  <c r="AQ13" i="7"/>
  <c r="AP13" i="7"/>
  <c r="AO13" i="7"/>
  <c r="AN13" i="7"/>
  <c r="AM13" i="7"/>
  <c r="AL13" i="7"/>
  <c r="AK13" i="7"/>
  <c r="AJ13" i="7"/>
  <c r="AI13" i="7"/>
  <c r="AH13" i="7"/>
  <c r="AG13" i="7"/>
  <c r="AF13" i="7"/>
  <c r="AE13" i="7"/>
  <c r="AD13" i="7"/>
  <c r="AC13" i="7"/>
  <c r="AB13" i="7"/>
  <c r="AA13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1" i="7"/>
  <c r="O11" i="7" s="1"/>
  <c r="U11" i="7" s="1"/>
  <c r="AA11" i="7" s="1"/>
  <c r="AG11" i="7" s="1"/>
  <c r="AM11" i="7" s="1"/>
  <c r="AS11" i="7" s="1"/>
  <c r="AY11" i="7" s="1"/>
  <c r="BE11" i="7" s="1"/>
  <c r="I6" i="5" l="1"/>
  <c r="F4" i="7" s="1"/>
  <c r="D69" i="5" l="1"/>
  <c r="D70" i="5"/>
  <c r="D71" i="5"/>
  <c r="D72" i="5"/>
  <c r="D73" i="5"/>
  <c r="D74" i="5"/>
  <c r="D75" i="5"/>
  <c r="D76" i="5"/>
  <c r="G80" i="5" s="1"/>
  <c r="D77" i="5"/>
  <c r="D78" i="5"/>
  <c r="E79" i="5"/>
  <c r="F79" i="5"/>
  <c r="G79" i="5"/>
  <c r="H79" i="5"/>
  <c r="I79" i="5"/>
  <c r="J79" i="5"/>
  <c r="K79" i="5"/>
  <c r="L79" i="5"/>
  <c r="M79" i="5"/>
  <c r="N79" i="5"/>
  <c r="I25" i="5"/>
  <c r="I80" i="5" l="1"/>
  <c r="L80" i="5"/>
  <c r="K80" i="5"/>
  <c r="E80" i="5"/>
  <c r="E154" i="5" s="1"/>
  <c r="H80" i="5"/>
  <c r="N80" i="5"/>
  <c r="J80" i="5"/>
  <c r="F80" i="5"/>
  <c r="M80" i="5"/>
  <c r="D95" i="3" l="1"/>
  <c r="D94" i="3"/>
  <c r="D93" i="3"/>
  <c r="D92" i="3"/>
  <c r="D91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E149" i="5" l="1"/>
  <c r="E158" i="5" s="1"/>
  <c r="E136" i="5"/>
  <c r="Y93" i="5"/>
  <c r="Y94" i="5"/>
  <c r="Y95" i="5"/>
  <c r="Y96" i="5"/>
  <c r="Y97" i="5"/>
  <c r="Y98" i="5"/>
  <c r="Y99" i="5"/>
  <c r="Y100" i="5"/>
  <c r="Y101" i="5"/>
  <c r="Y102" i="5"/>
  <c r="Y103" i="5"/>
  <c r="Y104" i="5"/>
  <c r="Y105" i="5"/>
  <c r="Y106" i="5"/>
  <c r="Y107" i="5"/>
  <c r="Y108" i="5"/>
  <c r="Y109" i="5"/>
  <c r="Y110" i="5"/>
  <c r="Y111" i="5"/>
  <c r="Y112" i="5"/>
  <c r="Y113" i="5"/>
  <c r="Y114" i="5"/>
  <c r="Y115" i="5"/>
  <c r="Y116" i="5"/>
  <c r="Y117" i="5"/>
  <c r="Y118" i="5"/>
  <c r="Y119" i="5"/>
  <c r="Y120" i="5"/>
  <c r="Y83" i="5"/>
  <c r="O152" i="3" l="1"/>
  <c r="I139" i="3"/>
  <c r="H139" i="3"/>
  <c r="G139" i="3"/>
  <c r="F139" i="3"/>
  <c r="E139" i="3"/>
  <c r="Y100" i="3"/>
  <c r="Y95" i="3"/>
  <c r="Y96" i="3"/>
  <c r="Y97" i="3"/>
  <c r="Y98" i="3"/>
  <c r="Y99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Y123" i="3"/>
  <c r="Y124" i="3"/>
  <c r="Y125" i="3"/>
  <c r="Y87" i="3"/>
  <c r="Y86" i="3"/>
  <c r="F82" i="3"/>
  <c r="E82" i="3"/>
  <c r="D87" i="3"/>
  <c r="D88" i="3"/>
  <c r="D89" i="3"/>
  <c r="D90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Y81" i="3" l="1"/>
  <c r="Y72" i="3"/>
  <c r="W82" i="3" l="1"/>
  <c r="W139" i="3"/>
  <c r="W152" i="3"/>
  <c r="E8" i="5" l="1"/>
  <c r="D7" i="7" s="1"/>
  <c r="E7" i="5"/>
  <c r="D6" i="7" s="1"/>
  <c r="X149" i="5" l="1"/>
  <c r="W149" i="5"/>
  <c r="V149" i="5"/>
  <c r="U149" i="5"/>
  <c r="T149" i="5"/>
  <c r="S149" i="5"/>
  <c r="R149" i="5"/>
  <c r="Q149" i="5"/>
  <c r="P149" i="5"/>
  <c r="O149" i="5"/>
  <c r="N149" i="5"/>
  <c r="M149" i="5"/>
  <c r="L149" i="5"/>
  <c r="K149" i="5"/>
  <c r="J149" i="5"/>
  <c r="I149" i="5"/>
  <c r="H149" i="5"/>
  <c r="G149" i="5"/>
  <c r="F149" i="5"/>
  <c r="Y148" i="5"/>
  <c r="Y147" i="5"/>
  <c r="Y146" i="5"/>
  <c r="Y145" i="5"/>
  <c r="Y144" i="5"/>
  <c r="Y143" i="5"/>
  <c r="Y142" i="5"/>
  <c r="Y141" i="5"/>
  <c r="Y140" i="5"/>
  <c r="Y139" i="5"/>
  <c r="X136" i="5"/>
  <c r="W136" i="5"/>
  <c r="V136" i="5"/>
  <c r="U136" i="5"/>
  <c r="T136" i="5"/>
  <c r="S136" i="5"/>
  <c r="R136" i="5"/>
  <c r="Q136" i="5"/>
  <c r="P136" i="5"/>
  <c r="O136" i="5"/>
  <c r="N136" i="5"/>
  <c r="M136" i="5"/>
  <c r="L136" i="5"/>
  <c r="K136" i="5"/>
  <c r="J136" i="5"/>
  <c r="I136" i="5"/>
  <c r="H136" i="5"/>
  <c r="G136" i="5"/>
  <c r="F136" i="5"/>
  <c r="Y135" i="5"/>
  <c r="Y134" i="5"/>
  <c r="Y133" i="5"/>
  <c r="Y132" i="5"/>
  <c r="Y131" i="5"/>
  <c r="Y130" i="5"/>
  <c r="Y129" i="5"/>
  <c r="Y128" i="5"/>
  <c r="Y127" i="5"/>
  <c r="Y126" i="5"/>
  <c r="Y92" i="5"/>
  <c r="Y91" i="5"/>
  <c r="Y90" i="5"/>
  <c r="Y89" i="5"/>
  <c r="Y88" i="5"/>
  <c r="Y87" i="5"/>
  <c r="D87" i="5"/>
  <c r="Y86" i="5"/>
  <c r="D86" i="5"/>
  <c r="Y85" i="5"/>
  <c r="D85" i="5"/>
  <c r="Y84" i="5"/>
  <c r="D84" i="5"/>
  <c r="D83" i="5"/>
  <c r="X79" i="5"/>
  <c r="W79" i="5"/>
  <c r="V79" i="5"/>
  <c r="U79" i="5"/>
  <c r="T79" i="5"/>
  <c r="S79" i="5"/>
  <c r="R79" i="5"/>
  <c r="Q79" i="5"/>
  <c r="P79" i="5"/>
  <c r="O79" i="5"/>
  <c r="Y78" i="5"/>
  <c r="Y77" i="5"/>
  <c r="Y76" i="5"/>
  <c r="Y75" i="5"/>
  <c r="Y74" i="5"/>
  <c r="Y73" i="5"/>
  <c r="Y72" i="5"/>
  <c r="Y71" i="5"/>
  <c r="Y70" i="5"/>
  <c r="Y69" i="5"/>
  <c r="F158" i="5" l="1"/>
  <c r="H62" i="5"/>
  <c r="I62" i="5" s="1"/>
  <c r="H60" i="5"/>
  <c r="I60" i="5" s="1"/>
  <c r="H58" i="5"/>
  <c r="I58" i="5" s="1"/>
  <c r="H56" i="5"/>
  <c r="I56" i="5" s="1"/>
  <c r="H54" i="5"/>
  <c r="I54" i="5" s="1"/>
  <c r="H52" i="5"/>
  <c r="I52" i="5" s="1"/>
  <c r="H50" i="5"/>
  <c r="I50" i="5" s="1"/>
  <c r="H48" i="5"/>
  <c r="I48" i="5" s="1"/>
  <c r="H46" i="5"/>
  <c r="I46" i="5" s="1"/>
  <c r="H44" i="5"/>
  <c r="I44" i="5" s="1"/>
  <c r="H42" i="5"/>
  <c r="I42" i="5" s="1"/>
  <c r="H40" i="5"/>
  <c r="I40" i="5" s="1"/>
  <c r="H38" i="5"/>
  <c r="I38" i="5" s="1"/>
  <c r="H36" i="5"/>
  <c r="I36" i="5" s="1"/>
  <c r="H34" i="5"/>
  <c r="I34" i="5" s="1"/>
  <c r="H32" i="5"/>
  <c r="I32" i="5" s="1"/>
  <c r="H26" i="5"/>
  <c r="I26" i="5" s="1"/>
  <c r="H57" i="5"/>
  <c r="I57" i="5" s="1"/>
  <c r="H49" i="5"/>
  <c r="I49" i="5" s="1"/>
  <c r="H45" i="5"/>
  <c r="I45" i="5" s="1"/>
  <c r="H41" i="5"/>
  <c r="I41" i="5" s="1"/>
  <c r="H37" i="5"/>
  <c r="I37" i="5" s="1"/>
  <c r="H33" i="5"/>
  <c r="I33" i="5" s="1"/>
  <c r="H29" i="5"/>
  <c r="I29" i="5" s="1"/>
  <c r="H30" i="5"/>
  <c r="I30" i="5" s="1"/>
  <c r="H63" i="5"/>
  <c r="I63" i="5" s="1"/>
  <c r="H61" i="5"/>
  <c r="I61" i="5" s="1"/>
  <c r="H59" i="5"/>
  <c r="I59" i="5" s="1"/>
  <c r="H55" i="5"/>
  <c r="I55" i="5" s="1"/>
  <c r="H53" i="5"/>
  <c r="I53" i="5" s="1"/>
  <c r="H51" i="5"/>
  <c r="I51" i="5" s="1"/>
  <c r="H47" i="5"/>
  <c r="I47" i="5" s="1"/>
  <c r="H43" i="5"/>
  <c r="I43" i="5" s="1"/>
  <c r="H39" i="5"/>
  <c r="I39" i="5" s="1"/>
  <c r="H35" i="5"/>
  <c r="I35" i="5" s="1"/>
  <c r="H31" i="5"/>
  <c r="I31" i="5" s="1"/>
  <c r="H27" i="5"/>
  <c r="I27" i="5" s="1"/>
  <c r="H28" i="5"/>
  <c r="I28" i="5" s="1"/>
  <c r="Y136" i="5"/>
  <c r="F20" i="5"/>
  <c r="F17" i="5"/>
  <c r="F21" i="5"/>
  <c r="F19" i="5"/>
  <c r="H19" i="5" s="1"/>
  <c r="F18" i="5"/>
  <c r="G18" i="5" s="1"/>
  <c r="F16" i="5"/>
  <c r="F12" i="5"/>
  <c r="G12" i="5" s="1"/>
  <c r="F15" i="5"/>
  <c r="H15" i="5" s="1"/>
  <c r="F14" i="5"/>
  <c r="G14" i="5" s="1"/>
  <c r="F13" i="5"/>
  <c r="U80" i="5"/>
  <c r="R80" i="5"/>
  <c r="V80" i="5"/>
  <c r="Y149" i="5"/>
  <c r="X80" i="5"/>
  <c r="W80" i="5"/>
  <c r="Q80" i="5"/>
  <c r="O80" i="5"/>
  <c r="S80" i="5"/>
  <c r="P80" i="5"/>
  <c r="T80" i="5"/>
  <c r="F154" i="5" l="1"/>
  <c r="I64" i="5"/>
  <c r="G158" i="5"/>
  <c r="L156" i="5" s="1"/>
  <c r="M156" i="5" s="1"/>
  <c r="Q123" i="5"/>
  <c r="Q151" i="5" s="1"/>
  <c r="S123" i="5"/>
  <c r="S151" i="5" s="1"/>
  <c r="H123" i="5"/>
  <c r="H151" i="5" s="1"/>
  <c r="X123" i="5"/>
  <c r="X151" i="5" s="1"/>
  <c r="M123" i="5"/>
  <c r="M151" i="5" s="1"/>
  <c r="U123" i="5"/>
  <c r="U151" i="5" s="1"/>
  <c r="O123" i="5"/>
  <c r="O151" i="5" s="1"/>
  <c r="T123" i="5"/>
  <c r="T151" i="5" s="1"/>
  <c r="G123" i="5"/>
  <c r="G151" i="5" s="1"/>
  <c r="W123" i="5"/>
  <c r="W151" i="5" s="1"/>
  <c r="L123" i="5"/>
  <c r="L151" i="5" s="1"/>
  <c r="I123" i="5"/>
  <c r="I151" i="5" s="1"/>
  <c r="R123" i="5"/>
  <c r="R151" i="5" s="1"/>
  <c r="K123" i="5"/>
  <c r="K151" i="5" s="1"/>
  <c r="P123" i="5"/>
  <c r="P151" i="5" s="1"/>
  <c r="V123" i="5"/>
  <c r="V151" i="5" s="1"/>
  <c r="E123" i="5"/>
  <c r="E157" i="5" s="1"/>
  <c r="N123" i="5"/>
  <c r="N151" i="5" s="1"/>
  <c r="F123" i="5"/>
  <c r="J123" i="5"/>
  <c r="H14" i="5"/>
  <c r="H12" i="5"/>
  <c r="G19" i="5"/>
  <c r="G15" i="5"/>
  <c r="H18" i="5"/>
  <c r="H21" i="5"/>
  <c r="G21" i="5"/>
  <c r="H16" i="5"/>
  <c r="G16" i="5"/>
  <c r="G17" i="5"/>
  <c r="H17" i="5"/>
  <c r="Y80" i="5"/>
  <c r="H13" i="5"/>
  <c r="G13" i="5"/>
  <c r="H20" i="5"/>
  <c r="G20" i="5"/>
  <c r="G22" i="5" l="1"/>
  <c r="F157" i="5"/>
  <c r="F151" i="5"/>
  <c r="E151" i="5"/>
  <c r="Y123" i="5"/>
  <c r="J151" i="5"/>
  <c r="G154" i="5"/>
  <c r="L154" i="5" s="1"/>
  <c r="M154" i="5" s="1"/>
  <c r="F155" i="5"/>
  <c r="E155" i="5"/>
  <c r="P152" i="3"/>
  <c r="Q152" i="3"/>
  <c r="R152" i="3"/>
  <c r="S152" i="3"/>
  <c r="T152" i="3"/>
  <c r="U152" i="3"/>
  <c r="V152" i="3"/>
  <c r="X152" i="3"/>
  <c r="O139" i="3"/>
  <c r="P139" i="3"/>
  <c r="Q139" i="3"/>
  <c r="R139" i="3"/>
  <c r="S139" i="3"/>
  <c r="T139" i="3"/>
  <c r="U139" i="3"/>
  <c r="V139" i="3"/>
  <c r="X139" i="3"/>
  <c r="G155" i="5" l="1"/>
  <c r="Y151" i="5"/>
  <c r="G157" i="5"/>
  <c r="E156" i="5"/>
  <c r="F156" i="5"/>
  <c r="F159" i="5" s="1"/>
  <c r="N152" i="3"/>
  <c r="M152" i="3"/>
  <c r="L152" i="3"/>
  <c r="K152" i="3"/>
  <c r="J152" i="3"/>
  <c r="I152" i="3"/>
  <c r="H152" i="3"/>
  <c r="G152" i="3"/>
  <c r="F152" i="3"/>
  <c r="E152" i="3"/>
  <c r="E161" i="3" s="1"/>
  <c r="Y151" i="3"/>
  <c r="Y150" i="3"/>
  <c r="Y149" i="3"/>
  <c r="Y148" i="3"/>
  <c r="Y147" i="3"/>
  <c r="Y146" i="3"/>
  <c r="Y145" i="3"/>
  <c r="Y144" i="3"/>
  <c r="Y143" i="3"/>
  <c r="Y142" i="3"/>
  <c r="J139" i="3"/>
  <c r="K139" i="3"/>
  <c r="L139" i="3"/>
  <c r="M139" i="3"/>
  <c r="N139" i="3"/>
  <c r="Y129" i="3"/>
  <c r="Y138" i="3"/>
  <c r="Y137" i="3"/>
  <c r="Y136" i="3"/>
  <c r="Y135" i="3"/>
  <c r="Y134" i="3"/>
  <c r="Y133" i="3"/>
  <c r="Y132" i="3"/>
  <c r="Y131" i="3"/>
  <c r="Y130" i="3"/>
  <c r="L155" i="5" l="1"/>
  <c r="M155" i="5" s="1"/>
  <c r="F161" i="3"/>
  <c r="G184" i="3" s="1"/>
  <c r="Y152" i="3"/>
  <c r="Y139" i="3"/>
  <c r="G156" i="5"/>
  <c r="E159" i="5"/>
  <c r="G159" i="5" s="1"/>
  <c r="D86" i="3"/>
  <c r="H27" i="3" l="1"/>
  <c r="I27" i="3" s="1"/>
  <c r="H28" i="3"/>
  <c r="H55" i="3"/>
  <c r="I55" i="3" s="1"/>
  <c r="H63" i="3"/>
  <c r="I63" i="3" s="1"/>
  <c r="H46" i="3"/>
  <c r="I46" i="3" s="1"/>
  <c r="H43" i="3"/>
  <c r="I43" i="3" s="1"/>
  <c r="H53" i="3"/>
  <c r="I53" i="3" s="1"/>
  <c r="H37" i="3"/>
  <c r="I37" i="3" s="1"/>
  <c r="H61" i="3"/>
  <c r="I61" i="3" s="1"/>
  <c r="H44" i="3"/>
  <c r="I44" i="3" s="1"/>
  <c r="H64" i="3"/>
  <c r="I64" i="3" s="1"/>
  <c r="H38" i="3"/>
  <c r="I38" i="3" s="1"/>
  <c r="H45" i="3"/>
  <c r="I45" i="3" s="1"/>
  <c r="H52" i="3"/>
  <c r="I52" i="3" s="1"/>
  <c r="H56" i="3"/>
  <c r="I56" i="3" s="1"/>
  <c r="H51" i="3"/>
  <c r="I51" i="3" s="1"/>
  <c r="H41" i="3"/>
  <c r="I41" i="3" s="1"/>
  <c r="H48" i="3"/>
  <c r="I48" i="3" s="1"/>
  <c r="H39" i="3"/>
  <c r="I39" i="3" s="1"/>
  <c r="H59" i="3"/>
  <c r="I59" i="3" s="1"/>
  <c r="H42" i="3"/>
  <c r="I42" i="3" s="1"/>
  <c r="H66" i="3"/>
  <c r="I66" i="3" s="1"/>
  <c r="H49" i="3"/>
  <c r="I49" i="3" s="1"/>
  <c r="H60" i="3"/>
  <c r="I60" i="3" s="1"/>
  <c r="H57" i="3"/>
  <c r="I57" i="3" s="1"/>
  <c r="H40" i="3"/>
  <c r="I40" i="3" s="1"/>
  <c r="H54" i="3"/>
  <c r="I54" i="3" s="1"/>
  <c r="H62" i="3"/>
  <c r="I62" i="3" s="1"/>
  <c r="H47" i="3"/>
  <c r="I47" i="3" s="1"/>
  <c r="H50" i="3"/>
  <c r="I50" i="3" s="1"/>
  <c r="H58" i="3"/>
  <c r="I58" i="3" s="1"/>
  <c r="H65" i="3"/>
  <c r="I65" i="3" s="1"/>
  <c r="H158" i="5"/>
  <c r="H155" i="5"/>
  <c r="H154" i="5"/>
  <c r="H157" i="5"/>
  <c r="H159" i="5"/>
  <c r="H156" i="5"/>
  <c r="I26" i="3"/>
  <c r="H36" i="3"/>
  <c r="Y94" i="3"/>
  <c r="H35" i="3" s="1"/>
  <c r="Y93" i="3"/>
  <c r="H34" i="3" s="1"/>
  <c r="Y92" i="3"/>
  <c r="H33" i="3" s="1"/>
  <c r="Y91" i="3"/>
  <c r="Y90" i="3"/>
  <c r="H31" i="3" s="1"/>
  <c r="Y89" i="3"/>
  <c r="H30" i="3" s="1"/>
  <c r="Y88" i="3"/>
  <c r="H29" i="3" s="1"/>
  <c r="X82" i="3"/>
  <c r="V82" i="3"/>
  <c r="U82" i="3"/>
  <c r="T82" i="3"/>
  <c r="S82" i="3"/>
  <c r="R82" i="3"/>
  <c r="Q82" i="3"/>
  <c r="P82" i="3"/>
  <c r="O82" i="3"/>
  <c r="N82" i="3"/>
  <c r="D73" i="3"/>
  <c r="D74" i="3"/>
  <c r="D75" i="3"/>
  <c r="D76" i="3"/>
  <c r="D77" i="3"/>
  <c r="D78" i="3"/>
  <c r="D79" i="3"/>
  <c r="D80" i="3"/>
  <c r="D81" i="3"/>
  <c r="D72" i="3"/>
  <c r="M82" i="3"/>
  <c r="L82" i="3"/>
  <c r="K82" i="3"/>
  <c r="J82" i="3"/>
  <c r="I82" i="3"/>
  <c r="H82" i="3"/>
  <c r="G82" i="3"/>
  <c r="Y80" i="3"/>
  <c r="Y79" i="3"/>
  <c r="Y78" i="3"/>
  <c r="Y77" i="3"/>
  <c r="Y74" i="3"/>
  <c r="Y73" i="3"/>
  <c r="E83" i="3" l="1"/>
  <c r="H126" i="3"/>
  <c r="L126" i="3"/>
  <c r="P126" i="3"/>
  <c r="T126" i="3"/>
  <c r="X126" i="3"/>
  <c r="E126" i="3"/>
  <c r="I126" i="3"/>
  <c r="M126" i="3"/>
  <c r="Q126" i="3"/>
  <c r="U126" i="3"/>
  <c r="F126" i="3"/>
  <c r="J126" i="3"/>
  <c r="N126" i="3"/>
  <c r="R126" i="3"/>
  <c r="V126" i="3"/>
  <c r="G126" i="3"/>
  <c r="K126" i="3"/>
  <c r="O126" i="3"/>
  <c r="S126" i="3"/>
  <c r="W126" i="3"/>
  <c r="H32" i="3"/>
  <c r="I32" i="3" s="1"/>
  <c r="F16" i="3"/>
  <c r="F17" i="3"/>
  <c r="F21" i="3"/>
  <c r="F14" i="3"/>
  <c r="G14" i="3" s="1"/>
  <c r="F18" i="3"/>
  <c r="F22" i="3"/>
  <c r="F15" i="3"/>
  <c r="G15" i="3" s="1"/>
  <c r="F19" i="3"/>
  <c r="F13" i="3"/>
  <c r="F20" i="3"/>
  <c r="W83" i="3"/>
  <c r="I33" i="3"/>
  <c r="I36" i="3"/>
  <c r="I35" i="3"/>
  <c r="I34" i="3"/>
  <c r="I28" i="3"/>
  <c r="I29" i="3"/>
  <c r="I30" i="3"/>
  <c r="I31" i="3"/>
  <c r="X83" i="3"/>
  <c r="L83" i="3"/>
  <c r="I83" i="3"/>
  <c r="M83" i="3"/>
  <c r="S83" i="3"/>
  <c r="U83" i="3"/>
  <c r="F83" i="3"/>
  <c r="J83" i="3"/>
  <c r="H83" i="3"/>
  <c r="O83" i="3"/>
  <c r="Q83" i="3"/>
  <c r="G83" i="3"/>
  <c r="E157" i="3" s="1"/>
  <c r="K83" i="3"/>
  <c r="N83" i="3"/>
  <c r="P83" i="3"/>
  <c r="R83" i="3"/>
  <c r="T83" i="3"/>
  <c r="V83" i="3"/>
  <c r="F160" i="3" l="1"/>
  <c r="E160" i="3"/>
  <c r="F157" i="3"/>
  <c r="E154" i="3"/>
  <c r="Y126" i="3"/>
  <c r="I67" i="3"/>
  <c r="G13" i="3"/>
  <c r="H13" i="3"/>
  <c r="Y83" i="3"/>
  <c r="G18" i="3"/>
  <c r="H18" i="3"/>
  <c r="G22" i="3"/>
  <c r="H22" i="3"/>
  <c r="G16" i="3"/>
  <c r="H16" i="3"/>
  <c r="H14" i="3"/>
  <c r="G19" i="3"/>
  <c r="H19" i="3"/>
  <c r="G17" i="3"/>
  <c r="H17" i="3"/>
  <c r="G21" i="3"/>
  <c r="H21" i="3"/>
  <c r="H15" i="3"/>
  <c r="G20" i="3"/>
  <c r="H20" i="3"/>
  <c r="G23" i="3" l="1"/>
  <c r="G157" i="3"/>
  <c r="F158" i="3"/>
  <c r="F159" i="3" s="1"/>
  <c r="L157" i="3" l="1"/>
  <c r="M157" i="3" s="1"/>
  <c r="U154" i="3"/>
  <c r="J154" i="3"/>
  <c r="Q154" i="3"/>
  <c r="H154" i="3"/>
  <c r="K154" i="3"/>
  <c r="R154" i="3"/>
  <c r="T154" i="3"/>
  <c r="F154" i="3"/>
  <c r="I154" i="3"/>
  <c r="L154" i="3"/>
  <c r="O154" i="3"/>
  <c r="N154" i="3"/>
  <c r="S154" i="3"/>
  <c r="G154" i="3"/>
  <c r="M154" i="3"/>
  <c r="P154" i="3"/>
  <c r="W154" i="3"/>
  <c r="V154" i="3"/>
  <c r="X154" i="3"/>
  <c r="E158" i="3"/>
  <c r="G161" i="3"/>
  <c r="L159" i="3" s="1"/>
  <c r="M159" i="3" s="1"/>
  <c r="Y154" i="3" l="1"/>
  <c r="G158" i="3"/>
  <c r="E159" i="3"/>
  <c r="E162" i="3" l="1"/>
  <c r="G159" i="3"/>
  <c r="G171" i="3" l="1"/>
  <c r="H170" i="3" l="1"/>
  <c r="H168" i="3"/>
  <c r="H171" i="3"/>
  <c r="H165" i="3"/>
  <c r="H166" i="3"/>
  <c r="H167" i="3"/>
  <c r="H169" i="3"/>
  <c r="G160" i="3"/>
  <c r="L158" i="3" l="1"/>
  <c r="M158" i="3" s="1"/>
  <c r="F162" i="3"/>
  <c r="I171" i="3" l="1"/>
  <c r="H184" i="3"/>
  <c r="H162" i="3"/>
  <c r="H157" i="3"/>
  <c r="H158" i="3"/>
  <c r="H160" i="3"/>
  <c r="H159" i="3"/>
  <c r="H161" i="3"/>
  <c r="L160" i="3" l="1"/>
  <c r="M160" i="3" s="1"/>
</calcChain>
</file>

<file path=xl/sharedStrings.xml><?xml version="1.0" encoding="utf-8"?>
<sst xmlns="http://schemas.openxmlformats.org/spreadsheetml/2006/main" count="532" uniqueCount="188">
  <si>
    <t>Total</t>
  </si>
  <si>
    <t>Material 1</t>
  </si>
  <si>
    <t>Use duration (months)</t>
  </si>
  <si>
    <t>Amount (€)</t>
  </si>
  <si>
    <t>Material 2</t>
  </si>
  <si>
    <t>Material 3</t>
  </si>
  <si>
    <t>Material 4</t>
  </si>
  <si>
    <t>Material 5</t>
  </si>
  <si>
    <t>Material 6</t>
  </si>
  <si>
    <t>Material 7</t>
  </si>
  <si>
    <t>Material 8</t>
  </si>
  <si>
    <t>Material 9</t>
  </si>
  <si>
    <t>Material 10</t>
  </si>
  <si>
    <t>Free cash-flows</t>
  </si>
  <si>
    <t>Unternehmen:</t>
  </si>
  <si>
    <t>Projektname:</t>
  </si>
  <si>
    <t>Name/Kategorie des Mitarbeiter 1</t>
  </si>
  <si>
    <t>Name/Kategorie des Mitarbeiter 2</t>
  </si>
  <si>
    <t>Name/Kategorie des Mitarbeiter 3</t>
  </si>
  <si>
    <t>Name/Kategorie des Mitarbeiter 4</t>
  </si>
  <si>
    <t>Name/Kategorie des Mitarbeiter 5</t>
  </si>
  <si>
    <t>Bruttomonatsgehalt</t>
  </si>
  <si>
    <t>Aufwand (Mann-Monate)</t>
  </si>
  <si>
    <t>Bitte füllen Sie, wenn zutreffend, nur die farbigen Zellen aus.</t>
  </si>
  <si>
    <t>Gesamtkosten</t>
  </si>
  <si>
    <t>Summe</t>
  </si>
  <si>
    <t>Industrielle Forschung</t>
  </si>
  <si>
    <t>Experimentelle Entwicklung</t>
  </si>
  <si>
    <t>Gesamtprojekt</t>
  </si>
  <si>
    <t>% Summe</t>
  </si>
  <si>
    <t>Gesamtkosten je Arbeitspaket</t>
  </si>
  <si>
    <t>Spezialkosten 1</t>
  </si>
  <si>
    <t>Spezialkosten 2</t>
  </si>
  <si>
    <t>Spezialkosten 3</t>
  </si>
  <si>
    <t>Spezialkosten 4</t>
  </si>
  <si>
    <t>Spezialkosten 5</t>
  </si>
  <si>
    <t>Spezialkosten 6</t>
  </si>
  <si>
    <t>Spezialkosten 7</t>
  </si>
  <si>
    <t>Spezialkosten 8</t>
  </si>
  <si>
    <t>Spezialkosten 9</t>
  </si>
  <si>
    <t>Spezialkosten 10</t>
  </si>
  <si>
    <t>Betrag (€)</t>
  </si>
  <si>
    <t>Gebrauchsdauer (Monaten)</t>
  </si>
  <si>
    <t>AP10</t>
  </si>
  <si>
    <t>AP9</t>
  </si>
  <si>
    <t>AP8</t>
  </si>
  <si>
    <t>AP7</t>
  </si>
  <si>
    <t>AP6</t>
  </si>
  <si>
    <t>AP3</t>
  </si>
  <si>
    <t>AP2</t>
  </si>
  <si>
    <t>AP1</t>
  </si>
  <si>
    <t>AP4</t>
  </si>
  <si>
    <t>AP5</t>
  </si>
  <si>
    <t>Namen der Mitarbeiter</t>
  </si>
  <si>
    <t>Forschungsart:</t>
  </si>
  <si>
    <t>Arbeitspakete</t>
  </si>
  <si>
    <t>Beispiel</t>
  </si>
  <si>
    <t>Investition 1</t>
  </si>
  <si>
    <t>Investition 2</t>
  </si>
  <si>
    <t>Investition 3</t>
  </si>
  <si>
    <t>Investition 4</t>
  </si>
  <si>
    <t>Investition 5</t>
  </si>
  <si>
    <t>Abschreibungsdauer (Jahre)</t>
  </si>
  <si>
    <t>Stückzahl</t>
  </si>
  <si>
    <t>Erwerbspreis</t>
  </si>
  <si>
    <t>Nutzung
(Stückzahl*Monate)</t>
  </si>
  <si>
    <t>Name/Kategorie des Mitarbeiter 6</t>
  </si>
  <si>
    <t>Name/Kategorie des Mitarbeiter 8</t>
  </si>
  <si>
    <t>Name/Kategorie des Mitarbeiter 7</t>
  </si>
  <si>
    <t>Name/Kategorie des Mitarbeiter 9</t>
  </si>
  <si>
    <t>Name/Kategorie des Mitarbeiter 10</t>
  </si>
  <si>
    <t>Währung: EUR</t>
  </si>
  <si>
    <t>Summe Aufwände (Mann-Monate)</t>
  </si>
  <si>
    <t>Summe Personalkosten</t>
  </si>
  <si>
    <t>Personalkosten (inkl. Arbeitnehmer Sozialabgaben)</t>
  </si>
  <si>
    <t>Arbeitgeber Sozialversicherungsabgaben (20%)</t>
  </si>
  <si>
    <t>Reserven</t>
  </si>
  <si>
    <t>Aktionärsdarlehen</t>
  </si>
  <si>
    <t>Gesamtfinanzierung</t>
  </si>
  <si>
    <t>Bitte geben Sie die Finanzierungsquelle an, falls es nicht die Reserven sind:</t>
  </si>
  <si>
    <t>Prüfung auf Richtigkeit und Vollständigkeit</t>
  </si>
  <si>
    <t>Test Personalkosten</t>
  </si>
  <si>
    <t>Test Spezialkosten</t>
  </si>
  <si>
    <t>FINANZPLAN</t>
  </si>
  <si>
    <t>Test Finanzmittel des Unternehmens</t>
  </si>
  <si>
    <t>Bei mehr als 10: Kategorien nutzen.</t>
  </si>
  <si>
    <t xml:space="preserve"> GROßE UNTERNEHMEN // GILT NICHT FÜR KMUs</t>
  </si>
  <si>
    <t>Kontrafaktisches Budget</t>
  </si>
  <si>
    <t>AP11</t>
  </si>
  <si>
    <t>AP12</t>
  </si>
  <si>
    <t>AP13</t>
  </si>
  <si>
    <t>AP14</t>
  </si>
  <si>
    <t>AP15</t>
  </si>
  <si>
    <t>AP16</t>
  </si>
  <si>
    <t>AP17</t>
  </si>
  <si>
    <t>AP18</t>
  </si>
  <si>
    <t>AP19</t>
  </si>
  <si>
    <t>AP20</t>
  </si>
  <si>
    <t>Kapitalerhöhung</t>
  </si>
  <si>
    <t>Darlehen</t>
  </si>
  <si>
    <t>Spezialkosten *</t>
  </si>
  <si>
    <r>
      <t xml:space="preserve">Spezialkosten </t>
    </r>
    <r>
      <rPr>
        <b/>
        <sz val="11"/>
        <rFont val="Calibri"/>
        <family val="2"/>
        <scheme val="minor"/>
      </rPr>
      <t>*</t>
    </r>
  </si>
  <si>
    <r>
      <t xml:space="preserve">(*) Spezialkosten: </t>
    </r>
    <r>
      <rPr>
        <sz val="11"/>
        <rFont val="Calibri"/>
        <family val="2"/>
      </rPr>
      <t>Kosten für Auftragsforschung, Wissen und für unter Einhaltung des Arm's-length-Prinzips von Dritten direkt oder in Lizenz erworbene Patente sowie Kosten für Beratung und gleichwertige Dienstleistungen, die ausschließlich für das Vorhaben genutzt werden.</t>
    </r>
  </si>
  <si>
    <t>Zusätzliche Gemeinkosten (25%)</t>
  </si>
  <si>
    <r>
      <rPr>
        <b/>
        <sz val="11"/>
        <rFont val="Calibri"/>
        <family val="2"/>
      </rPr>
      <t>(*) Spezialkosten:</t>
    </r>
    <r>
      <rPr>
        <sz val="11"/>
        <rFont val="Calibri"/>
        <family val="2"/>
      </rPr>
      <t xml:space="preserve"> Kosten für Auftragsforschung, Wissen und für unter Einhaltung des Arm's-length-Prinzips von Dritten direkt oder in Lizenz erworbene Patente sowie Kosten für Beratung und gleichwertige Dienstleistungen, die ausschließlich für das Vorhaben genutzt werden.</t>
    </r>
  </si>
  <si>
    <t>Kontrafaktisches Budget - FuE (Berechnung unter Annahme dass keine Beihilfe erhalten wird)</t>
  </si>
  <si>
    <t>1.1</t>
  </si>
  <si>
    <t>1.2</t>
  </si>
  <si>
    <t>1.3</t>
  </si>
  <si>
    <t>Report</t>
  </si>
  <si>
    <t>1.4</t>
  </si>
  <si>
    <t>1.5</t>
  </si>
  <si>
    <t>2.1</t>
  </si>
  <si>
    <t>2.2</t>
  </si>
  <si>
    <t>2.3</t>
  </si>
  <si>
    <t>2,3,1</t>
  </si>
  <si>
    <t>2.4</t>
  </si>
  <si>
    <t>2.5</t>
  </si>
  <si>
    <t>Nutzung
(Monate)</t>
  </si>
  <si>
    <t>Gesamtkosten (Abschreibungskosten * Stückzahl * Nutzung)</t>
  </si>
  <si>
    <t>Anfangsdatum:</t>
  </si>
  <si>
    <t>Beschreibung</t>
  </si>
  <si>
    <t>Anfangsmonat des AP</t>
  </si>
  <si>
    <t>Arbeitspaket (AP)</t>
  </si>
  <si>
    <t>Dauer des AP 
(in Monate)</t>
  </si>
  <si>
    <t>Erwartete Resultate (=ER)</t>
  </si>
  <si>
    <t>Titel AP1</t>
  </si>
  <si>
    <t>Füllen Sie nur die farbigen Zellen aus.</t>
  </si>
  <si>
    <t>Dieses Dokument ist auszufüllen und dem FuE-Antragsformular auf MyGuichet.lu unter Anhänge beizufügen.</t>
  </si>
  <si>
    <t xml:space="preserve">   Der Gesamtbetrag des Finanzierungsplans muss dem Gesamtbetrag des Investitionsvorhabens entsprechen</t>
  </si>
  <si>
    <t>Sonstige (anzugeben)</t>
  </si>
  <si>
    <t>Experimentelle Enwicklung</t>
  </si>
  <si>
    <t>Beantragter Höchstsatz der staatlichen Beihilfe (in %)</t>
  </si>
  <si>
    <t>Maximal beantragter Kooperationsbonus (in %)</t>
  </si>
  <si>
    <t>Höchstbetrag der beantragten staatlichen Beihilfe (EUR)</t>
  </si>
  <si>
    <t>Aktivität</t>
  </si>
  <si>
    <t>Aktivität AP 1.1</t>
  </si>
  <si>
    <t>Beschreibung Aktivität  1.1</t>
  </si>
  <si>
    <t>Monat der Erwarteten Resultate</t>
  </si>
  <si>
    <t>FINANZÜBERSISCHT</t>
  </si>
  <si>
    <t>Finanzplan - Forschungs- und Entwicklungsprojekte</t>
  </si>
  <si>
    <r>
      <rPr>
        <b/>
        <sz val="11"/>
        <rFont val="Calibri"/>
        <family val="2"/>
        <scheme val="minor"/>
      </rPr>
      <t>(**) Maximal angefragte staatliche Beihilfe (in %):</t>
    </r>
    <r>
      <rPr>
        <sz val="11"/>
        <rFont val="Calibri"/>
        <family val="2"/>
        <scheme val="minor"/>
      </rPr>
      <t xml:space="preserve"> Jeder Förderantrag unterliegt einer Ermessensentscheidung durch die zuständigen Minister. Die Höchstsätze werden nicht notwendigerweise angewandt. </t>
    </r>
  </si>
  <si>
    <t>Projektbezogene Spezialkosten (zB: Auftragsforschung, Beratung, Patent, gleichwertige Dienstleistungen)</t>
  </si>
  <si>
    <t>Bitte geben Sie die Beträge pro Kostenart in das MyGuichet-Verfahren ein, wenn es sich um eine synthetische Erklärung handelt</t>
  </si>
  <si>
    <t>Dieser Tab verweist auf Abschnitt 3.7.b des Leitlinien Word Dokumentes
Bitte füllen Sie nur die farbigen Zellen aus, Spalten A bis H.</t>
  </si>
  <si>
    <t>Summe projektbezogene Spezialkosten</t>
  </si>
  <si>
    <t>Abschreibungskosten der projektbezogenen Instrumente und Betriebsmittel</t>
  </si>
  <si>
    <t>Summe Abschreibungskosten der projektbezogenen Instrumente und Betriebsmittel</t>
  </si>
  <si>
    <t>Kosten der nicht abschreibungsfähigen projektbezogenen Instrumente und Betriebsmittel</t>
  </si>
  <si>
    <t>Summe Kosten der nicht abschreibungsfähigen projektbezogenen Instrumente und Betriebsmittel</t>
  </si>
  <si>
    <t>Kosten für Werkzeuge und Material</t>
  </si>
  <si>
    <t>Maximal beantragter Kapitalzuschuss</t>
  </si>
  <si>
    <t>Test Werkzeuge und Materialskosten</t>
  </si>
  <si>
    <t>Investition 6</t>
  </si>
  <si>
    <t>Investition 7</t>
  </si>
  <si>
    <t>Investition 8</t>
  </si>
  <si>
    <t>Investition 9</t>
  </si>
  <si>
    <t>Investition 10</t>
  </si>
  <si>
    <t>Investition 11</t>
  </si>
  <si>
    <t>Investition 12</t>
  </si>
  <si>
    <t>Investition 13</t>
  </si>
  <si>
    <t>Investition 14</t>
  </si>
  <si>
    <t>Investition 15</t>
  </si>
  <si>
    <t>Investition 16</t>
  </si>
  <si>
    <t>Investition 17</t>
  </si>
  <si>
    <t>Investition 18</t>
  </si>
  <si>
    <t>Investition 19</t>
  </si>
  <si>
    <t>Investition 20</t>
  </si>
  <si>
    <t>Investition 21</t>
  </si>
  <si>
    <t>Investition 22</t>
  </si>
  <si>
    <t>Investition 23</t>
  </si>
  <si>
    <t>Investition 24</t>
  </si>
  <si>
    <t>Investition 25</t>
  </si>
  <si>
    <t>Investition 26</t>
  </si>
  <si>
    <t>Investition 27</t>
  </si>
  <si>
    <t>Investition 28</t>
  </si>
  <si>
    <t>Investition 29</t>
  </si>
  <si>
    <t>Investition 30</t>
  </si>
  <si>
    <t>Investition 31</t>
  </si>
  <si>
    <t>Investition 32</t>
  </si>
  <si>
    <t>Investition 33</t>
  </si>
  <si>
    <t>Investition 34</t>
  </si>
  <si>
    <t>Investition 35</t>
  </si>
  <si>
    <t>Investition 36</t>
  </si>
  <si>
    <t>Investition 37</t>
  </si>
  <si>
    <t>Investition 38</t>
  </si>
  <si>
    <t>Investition 39</t>
  </si>
  <si>
    <t>Investition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</si>
</sst>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#,##0\ &quot;€&quot;"/>
    <numFmt numFmtId="166" formatCode="#,##0.0"/>
    <numFmt numFmtId="167" formatCode="_-* #,##0.00\ [$€-40C]_-;\-* #,##0.00\ [$€-40C]_-;_-* &quot;-&quot;??\ [$€-40C]_-;_-@_-"/>
    <numFmt numFmtId="168" formatCode="_-[$€-2]\ * #,##0.00_-;\-[$€-2]\ * #,##0.00_-;_-[$€-2]\ * &quot;-&quot;??_-;_-@_-"/>
    <numFmt numFmtId="169" formatCode="0.0%"/>
    <numFmt numFmtId="170" formatCode="_([$€-2]\ * #,##0.00_);_([$€-2]\ * \(#,##0.00\);_([$€-2]\ * &quot;-&quot;??_);_(@_)"/>
    <numFmt numFmtId="171" formatCode="[$-F800]dddd\,\ mmmm\ dd\,\ yyyy"/>
    <numFmt numFmtId="172" formatCode="dd/mm/yyyy;@"/>
    <numFmt numFmtId="173" formatCode="0.0"/>
    <numFmt numFmtId="174" formatCode="[$-407]d\.\ mmm\.\ yy;@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  <scheme val="minor"/>
    </font>
    <font>
      <b/>
      <sz val="14"/>
      <name val="Calibri"/>
      <family val="2"/>
    </font>
    <font>
      <sz val="22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5"/>
      <name val="Calibri"/>
      <family val="2"/>
    </font>
    <font>
      <b/>
      <sz val="11"/>
      <color theme="6"/>
      <name val="Calibri"/>
      <family val="2"/>
    </font>
    <font>
      <sz val="11"/>
      <color rgb="FFFF0000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sz val="18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2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24994659260841701"/>
      <name val="Cambria"/>
      <family val="2"/>
      <scheme val="major"/>
    </font>
    <font>
      <b/>
      <sz val="13"/>
      <color theme="1" tint="0.24994659260841701"/>
      <name val="Cambria"/>
      <family val="2"/>
      <scheme val="major"/>
    </font>
    <font>
      <b/>
      <sz val="11"/>
      <color theme="1" tint="0.3499862666707357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 tint="0.24994659260841701"/>
      <name val="Calibri"/>
      <family val="2"/>
      <scheme val="minor"/>
    </font>
    <font>
      <b/>
      <sz val="12"/>
      <color theme="1" tint="0.24994659260841701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name val="Calibri"/>
      <family val="2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/>
      <right/>
      <top/>
      <bottom style="thin">
        <color theme="7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Protection="0">
      <alignment horizontal="center" vertical="center"/>
    </xf>
    <xf numFmtId="0" fontId="22" fillId="0" borderId="0" applyFill="0" applyBorder="0" applyProtection="0">
      <alignment horizontal="left" wrapText="1"/>
    </xf>
    <xf numFmtId="0" fontId="23" fillId="0" borderId="0" applyFill="0" applyProtection="0">
      <alignment horizontal="left"/>
    </xf>
    <xf numFmtId="0" fontId="23" fillId="0" borderId="0" applyFill="0" applyBorder="0" applyProtection="0">
      <alignment horizontal="center" wrapText="1"/>
    </xf>
    <xf numFmtId="3" fontId="23" fillId="0" borderId="38" applyFill="0" applyProtection="0">
      <alignment horizontal="center"/>
    </xf>
  </cellStyleXfs>
  <cellXfs count="318">
    <xf numFmtId="0" fontId="0" fillId="0" borderId="0" xfId="0"/>
    <xf numFmtId="3" fontId="6" fillId="2" borderId="0" xfId="0" applyNumberFormat="1" applyFont="1" applyFill="1" applyProtection="1">
      <protection locked="0"/>
    </xf>
    <xf numFmtId="0" fontId="6" fillId="0" borderId="0" xfId="0" applyFont="1" applyProtection="1">
      <protection locked="0"/>
    </xf>
    <xf numFmtId="3" fontId="2" fillId="2" borderId="0" xfId="0" applyNumberFormat="1" applyFont="1" applyFill="1" applyProtection="1"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Protection="1">
      <protection locked="0"/>
    </xf>
    <xf numFmtId="9" fontId="2" fillId="3" borderId="9" xfId="1" applyFont="1" applyFill="1" applyBorder="1" applyAlignment="1" applyProtection="1">
      <alignment horizontal="center"/>
      <protection locked="0"/>
    </xf>
    <xf numFmtId="168" fontId="2" fillId="3" borderId="9" xfId="3" applyNumberFormat="1" applyFont="1" applyFill="1" applyBorder="1" applyAlignment="1" applyProtection="1">
      <alignment horizontal="center"/>
      <protection locked="0"/>
    </xf>
    <xf numFmtId="2" fontId="3" fillId="2" borderId="5" xfId="1" applyNumberFormat="1" applyFont="1" applyFill="1" applyBorder="1" applyAlignment="1" applyProtection="1">
      <alignment horizontal="right" indent="1"/>
      <protection locked="0"/>
    </xf>
    <xf numFmtId="168" fontId="3" fillId="2" borderId="0" xfId="3" applyNumberFormat="1" applyFont="1" applyFill="1" applyBorder="1" applyAlignment="1" applyProtection="1">
      <alignment horizontal="center"/>
      <protection locked="0"/>
    </xf>
    <xf numFmtId="2" fontId="2" fillId="2" borderId="9" xfId="3" applyNumberFormat="1" applyFont="1" applyFill="1" applyBorder="1" applyAlignment="1" applyProtection="1">
      <alignment horizontal="center"/>
      <protection locked="0"/>
    </xf>
    <xf numFmtId="167" fontId="6" fillId="2" borderId="0" xfId="0" applyNumberFormat="1" applyFont="1" applyFill="1" applyBorder="1" applyAlignment="1" applyProtection="1">
      <alignment horizontal="center"/>
      <protection locked="0"/>
    </xf>
    <xf numFmtId="3" fontId="2" fillId="2" borderId="0" xfId="0" applyNumberFormat="1" applyFont="1" applyFill="1" applyBorder="1" applyAlignment="1" applyProtection="1">
      <alignment horizontal="center"/>
      <protection locked="0"/>
    </xf>
    <xf numFmtId="168" fontId="3" fillId="2" borderId="5" xfId="4" applyNumberFormat="1" applyFont="1" applyFill="1" applyBorder="1" applyAlignment="1" applyProtection="1">
      <alignment horizontal="right" indent="1"/>
      <protection locked="0"/>
    </xf>
    <xf numFmtId="4" fontId="2" fillId="3" borderId="9" xfId="0" applyNumberFormat="1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3" fontId="2" fillId="2" borderId="0" xfId="0" applyNumberFormat="1" applyFont="1" applyFill="1" applyBorder="1" applyProtection="1">
      <protection locked="0"/>
    </xf>
    <xf numFmtId="3" fontId="3" fillId="2" borderId="0" xfId="0" applyNumberFormat="1" applyFont="1" applyFill="1" applyAlignment="1" applyProtection="1">
      <alignment horizontal="left" indent="1"/>
      <protection locked="0"/>
    </xf>
    <xf numFmtId="3" fontId="2" fillId="2" borderId="0" xfId="0" applyNumberFormat="1" applyFont="1" applyFill="1" applyAlignment="1" applyProtection="1">
      <alignment horizontal="left" indent="1"/>
      <protection locked="0"/>
    </xf>
    <xf numFmtId="3" fontId="2" fillId="2" borderId="0" xfId="0" applyNumberFormat="1" applyFont="1" applyFill="1" applyBorder="1" applyAlignment="1" applyProtection="1">
      <alignment horizontal="left" indent="1"/>
      <protection locked="0"/>
    </xf>
    <xf numFmtId="3" fontId="3" fillId="2" borderId="1" xfId="0" applyNumberFormat="1" applyFont="1" applyFill="1" applyBorder="1" applyAlignment="1" applyProtection="1">
      <alignment horizontal="left" indent="1"/>
      <protection locked="0"/>
    </xf>
    <xf numFmtId="3" fontId="2" fillId="2" borderId="2" xfId="0" applyNumberFormat="1" applyFont="1" applyFill="1" applyBorder="1" applyAlignment="1" applyProtection="1">
      <alignment horizontal="center"/>
      <protection locked="0"/>
    </xf>
    <xf numFmtId="3" fontId="2" fillId="2" borderId="3" xfId="0" applyNumberFormat="1" applyFont="1" applyFill="1" applyBorder="1" applyAlignment="1" applyProtection="1">
      <alignment horizontal="center"/>
      <protection locked="0"/>
    </xf>
    <xf numFmtId="3" fontId="2" fillId="2" borderId="0" xfId="0" applyNumberFormat="1" applyFont="1" applyFill="1" applyBorder="1" applyAlignment="1" applyProtection="1">
      <alignment horizontal="right" indent="1"/>
      <protection locked="0"/>
    </xf>
    <xf numFmtId="3" fontId="2" fillId="2" borderId="0" xfId="0" applyNumberFormat="1" applyFont="1" applyFill="1" applyAlignment="1" applyProtection="1">
      <alignment horizontal="right" indent="1"/>
      <protection locked="0"/>
    </xf>
    <xf numFmtId="3" fontId="3" fillId="2" borderId="4" xfId="0" applyNumberFormat="1" applyFont="1" applyFill="1" applyBorder="1" applyAlignment="1" applyProtection="1">
      <alignment horizontal="left" indent="1"/>
      <protection locked="0"/>
    </xf>
    <xf numFmtId="166" fontId="3" fillId="2" borderId="0" xfId="0" applyNumberFormat="1" applyFont="1" applyFill="1" applyBorder="1" applyAlignment="1" applyProtection="1">
      <alignment horizontal="center"/>
      <protection locked="0"/>
    </xf>
    <xf numFmtId="3" fontId="3" fillId="2" borderId="6" xfId="0" applyNumberFormat="1" applyFont="1" applyFill="1" applyBorder="1" applyAlignment="1" applyProtection="1">
      <alignment horizontal="left" indent="1"/>
      <protection locked="0"/>
    </xf>
    <xf numFmtId="166" fontId="2" fillId="2" borderId="7" xfId="0" applyNumberFormat="1" applyFont="1" applyFill="1" applyBorder="1" applyAlignment="1" applyProtection="1">
      <alignment horizontal="center"/>
      <protection locked="0"/>
    </xf>
    <xf numFmtId="166" fontId="3" fillId="2" borderId="7" xfId="0" applyNumberFormat="1" applyFont="1" applyFill="1" applyBorder="1" applyAlignment="1" applyProtection="1">
      <alignment horizontal="right"/>
      <protection locked="0"/>
    </xf>
    <xf numFmtId="166" fontId="2" fillId="2" borderId="0" xfId="0" applyNumberFormat="1" applyFont="1" applyFill="1" applyBorder="1" applyAlignment="1" applyProtection="1">
      <alignment horizontal="center"/>
      <protection locked="0"/>
    </xf>
    <xf numFmtId="3" fontId="3" fillId="2" borderId="0" xfId="0" applyNumberFormat="1" applyFont="1" applyFill="1" applyBorder="1" applyAlignment="1" applyProtection="1">
      <alignment horizontal="left" indent="1"/>
      <protection locked="0"/>
    </xf>
    <xf numFmtId="166" fontId="3" fillId="2" borderId="0" xfId="0" applyNumberFormat="1" applyFont="1" applyFill="1" applyBorder="1" applyAlignment="1" applyProtection="1">
      <alignment horizontal="right"/>
      <protection locked="0"/>
    </xf>
    <xf numFmtId="3" fontId="2" fillId="2" borderId="0" xfId="0" applyNumberFormat="1" applyFont="1" applyFill="1" applyAlignment="1" applyProtection="1">
      <alignment vertical="center"/>
      <protection locked="0"/>
    </xf>
    <xf numFmtId="3" fontId="3" fillId="2" borderId="1" xfId="0" applyNumberFormat="1" applyFont="1" applyFill="1" applyBorder="1" applyAlignment="1" applyProtection="1">
      <alignment horizontal="left" vertical="center"/>
      <protection locked="0"/>
    </xf>
    <xf numFmtId="3" fontId="3" fillId="2" borderId="18" xfId="0" applyNumberFormat="1" applyFont="1" applyFill="1" applyBorder="1" applyAlignment="1" applyProtection="1">
      <alignment horizontal="center" vertical="center"/>
      <protection locked="0"/>
    </xf>
    <xf numFmtId="3" fontId="3" fillId="2" borderId="3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3" fontId="3" fillId="2" borderId="0" xfId="0" applyNumberFormat="1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3" fontId="2" fillId="2" borderId="0" xfId="0" applyNumberFormat="1" applyFont="1" applyFill="1" applyAlignment="1" applyProtection="1">
      <protection locked="0"/>
    </xf>
    <xf numFmtId="3" fontId="3" fillId="2" borderId="4" xfId="0" applyNumberFormat="1" applyFont="1" applyFill="1" applyBorder="1" applyAlignment="1" applyProtection="1">
      <alignment horizontal="left"/>
      <protection locked="0"/>
    </xf>
    <xf numFmtId="165" fontId="2" fillId="2" borderId="5" xfId="1" applyNumberFormat="1" applyFont="1" applyFill="1" applyBorder="1" applyAlignment="1" applyProtection="1">
      <alignment horizontal="right"/>
      <protection locked="0"/>
    </xf>
    <xf numFmtId="0" fontId="2" fillId="2" borderId="0" xfId="0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168" fontId="3" fillId="2" borderId="0" xfId="0" applyNumberFormat="1" applyFont="1" applyFill="1" applyBorder="1" applyAlignment="1" applyProtection="1">
      <alignment horizontal="center"/>
      <protection locked="0"/>
    </xf>
    <xf numFmtId="10" fontId="2" fillId="2" borderId="0" xfId="1" applyNumberFormat="1" applyFont="1" applyFill="1" applyProtection="1">
      <protection locked="0"/>
    </xf>
    <xf numFmtId="168" fontId="3" fillId="2" borderId="0" xfId="0" applyNumberFormat="1" applyFont="1" applyFill="1" applyBorder="1" applyAlignment="1" applyProtection="1">
      <alignment horizontal="center" wrapText="1"/>
      <protection locked="0"/>
    </xf>
    <xf numFmtId="3" fontId="2" fillId="2" borderId="7" xfId="0" applyNumberFormat="1" applyFont="1" applyFill="1" applyBorder="1" applyAlignment="1" applyProtection="1">
      <alignment horizontal="center"/>
      <protection locked="0"/>
    </xf>
    <xf numFmtId="3" fontId="2" fillId="2" borderId="0" xfId="0" applyNumberFormat="1" applyFont="1" applyFill="1" applyAlignment="1" applyProtection="1">
      <alignment horizontal="center"/>
      <protection locked="0"/>
    </xf>
    <xf numFmtId="3" fontId="3" fillId="2" borderId="0" xfId="0" applyNumberFormat="1" applyFont="1" applyFill="1" applyProtection="1">
      <protection locked="0"/>
    </xf>
    <xf numFmtId="3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2" xfId="0" applyNumberFormat="1" applyFont="1" applyFill="1" applyBorder="1" applyAlignment="1" applyProtection="1">
      <alignment horizontal="center" vertical="center"/>
      <protection locked="0"/>
    </xf>
    <xf numFmtId="3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2" fillId="2" borderId="0" xfId="0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2" borderId="7" xfId="0" applyNumberFormat="1" applyFont="1" applyFill="1" applyBorder="1" applyAlignment="1" applyProtection="1">
      <alignment horizontal="center"/>
      <protection locked="0"/>
    </xf>
    <xf numFmtId="3" fontId="4" fillId="2" borderId="0" xfId="0" applyNumberFormat="1" applyFont="1" applyFill="1" applyAlignment="1" applyProtection="1">
      <alignment horizontal="right" vertical="top" wrapText="1"/>
      <protection locked="0"/>
    </xf>
    <xf numFmtId="3" fontId="7" fillId="0" borderId="1" xfId="0" applyNumberFormat="1" applyFont="1" applyBorder="1" applyAlignment="1" applyProtection="1">
      <alignment horizontal="left" vertical="center" wrapText="1" indent="1"/>
      <protection locked="0"/>
    </xf>
    <xf numFmtId="3" fontId="11" fillId="0" borderId="2" xfId="0" applyNumberFormat="1" applyFont="1" applyBorder="1" applyAlignment="1" applyProtection="1">
      <alignment horizontal="center" vertical="center" wrapText="1"/>
      <protection locked="0"/>
    </xf>
    <xf numFmtId="3" fontId="12" fillId="0" borderId="2" xfId="0" applyNumberFormat="1" applyFont="1" applyBorder="1" applyAlignment="1" applyProtection="1">
      <alignment horizontal="center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 wrapText="1"/>
      <protection locked="0"/>
    </xf>
    <xf numFmtId="3" fontId="5" fillId="0" borderId="3" xfId="0" applyNumberFormat="1" applyFont="1" applyBorder="1" applyAlignment="1" applyProtection="1">
      <alignment horizontal="center" vertical="center" wrapText="1"/>
      <protection locked="0"/>
    </xf>
    <xf numFmtId="3" fontId="4" fillId="0" borderId="4" xfId="0" applyNumberFormat="1" applyFont="1" applyBorder="1" applyAlignment="1" applyProtection="1">
      <alignment horizontal="left" vertical="top" wrapText="1" indent="1"/>
      <protection locked="0"/>
    </xf>
    <xf numFmtId="165" fontId="2" fillId="0" borderId="0" xfId="0" applyNumberFormat="1" applyFont="1" applyBorder="1" applyAlignment="1" applyProtection="1">
      <alignment horizontal="right" indent="1"/>
      <protection locked="0"/>
    </xf>
    <xf numFmtId="165" fontId="4" fillId="0" borderId="0" xfId="0" applyNumberFormat="1" applyFont="1" applyBorder="1" applyAlignment="1" applyProtection="1">
      <alignment horizontal="right" vertical="top" wrapText="1" indent="1"/>
      <protection locked="0"/>
    </xf>
    <xf numFmtId="9" fontId="2" fillId="0" borderId="5" xfId="1" applyFont="1" applyBorder="1" applyAlignment="1" applyProtection="1">
      <alignment horizontal="center"/>
      <protection locked="0"/>
    </xf>
    <xf numFmtId="3" fontId="2" fillId="0" borderId="4" xfId="0" applyNumberFormat="1" applyFont="1" applyBorder="1" applyAlignment="1" applyProtection="1">
      <alignment horizontal="left" indent="1"/>
      <protection locked="0"/>
    </xf>
    <xf numFmtId="3" fontId="5" fillId="0" borderId="10" xfId="0" applyNumberFormat="1" applyFont="1" applyBorder="1" applyAlignment="1" applyProtection="1">
      <alignment horizontal="left" vertical="top" wrapText="1" indent="1"/>
      <protection locked="0"/>
    </xf>
    <xf numFmtId="165" fontId="3" fillId="0" borderId="11" xfId="0" applyNumberFormat="1" applyFont="1" applyBorder="1" applyAlignment="1" applyProtection="1">
      <alignment horizontal="right" indent="1"/>
      <protection locked="0"/>
    </xf>
    <xf numFmtId="9" fontId="3" fillId="0" borderId="12" xfId="1" applyFont="1" applyBorder="1" applyAlignment="1" applyProtection="1">
      <alignment horizontal="center"/>
      <protection locked="0"/>
    </xf>
    <xf numFmtId="165" fontId="3" fillId="2" borderId="0" xfId="0" applyNumberFormat="1" applyFont="1" applyFill="1" applyBorder="1" applyAlignment="1" applyProtection="1">
      <alignment horizontal="center"/>
      <protection locked="0"/>
    </xf>
    <xf numFmtId="3" fontId="7" fillId="0" borderId="4" xfId="0" applyNumberFormat="1" applyFont="1" applyBorder="1" applyAlignment="1" applyProtection="1">
      <alignment horizontal="left" vertical="center" wrapText="1" indent="1"/>
      <protection locked="0"/>
    </xf>
    <xf numFmtId="3" fontId="5" fillId="0" borderId="5" xfId="0" applyNumberFormat="1" applyFont="1" applyBorder="1" applyAlignment="1" applyProtection="1">
      <alignment horizontal="center" vertical="center" wrapText="1"/>
      <protection locked="0"/>
    </xf>
    <xf numFmtId="9" fontId="3" fillId="2" borderId="0" xfId="1" applyFont="1" applyFill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right" vertical="top" wrapText="1" indent="1"/>
      <protection locked="0"/>
    </xf>
    <xf numFmtId="9" fontId="3" fillId="0" borderId="5" xfId="1" applyFont="1" applyBorder="1" applyAlignment="1" applyProtection="1">
      <alignment horizontal="center"/>
      <protection locked="0"/>
    </xf>
    <xf numFmtId="165" fontId="2" fillId="0" borderId="0" xfId="0" applyNumberFormat="1" applyFont="1" applyBorder="1" applyAlignment="1" applyProtection="1">
      <alignment horizontal="right"/>
      <protection locked="0"/>
    </xf>
    <xf numFmtId="3" fontId="5" fillId="0" borderId="6" xfId="0" applyNumberFormat="1" applyFont="1" applyBorder="1" applyAlignment="1" applyProtection="1">
      <alignment horizontal="left" vertical="top" wrapText="1" indent="1"/>
      <protection locked="0"/>
    </xf>
    <xf numFmtId="165" fontId="3" fillId="0" borderId="7" xfId="1" applyNumberFormat="1" applyFont="1" applyBorder="1" applyAlignment="1" applyProtection="1">
      <alignment horizontal="right"/>
      <protection locked="0"/>
    </xf>
    <xf numFmtId="165" fontId="3" fillId="0" borderId="7" xfId="1" applyNumberFormat="1" applyFont="1" applyBorder="1" applyAlignment="1" applyProtection="1">
      <alignment horizontal="right" indent="1"/>
      <protection locked="0"/>
    </xf>
    <xf numFmtId="9" fontId="3" fillId="0" borderId="8" xfId="1" applyFont="1" applyBorder="1" applyAlignment="1" applyProtection="1">
      <alignment horizontal="center"/>
      <protection locked="0"/>
    </xf>
    <xf numFmtId="165" fontId="3" fillId="2" borderId="0" xfId="1" applyNumberFormat="1" applyFont="1" applyFill="1" applyBorder="1" applyAlignment="1" applyProtection="1">
      <alignment horizontal="right"/>
      <protection locked="0"/>
    </xf>
    <xf numFmtId="3" fontId="4" fillId="2" borderId="0" xfId="0" applyNumberFormat="1" applyFont="1" applyFill="1" applyAlignment="1" applyProtection="1">
      <alignment horizontal="left" vertical="top" wrapText="1" indent="1"/>
      <protection locked="0"/>
    </xf>
    <xf numFmtId="165" fontId="2" fillId="2" borderId="0" xfId="0" applyNumberFormat="1" applyFont="1" applyFill="1" applyAlignment="1" applyProtection="1">
      <alignment horizontal="right" indent="1"/>
      <protection locked="0"/>
    </xf>
    <xf numFmtId="3" fontId="4" fillId="2" borderId="0" xfId="0" applyNumberFormat="1" applyFont="1" applyFill="1" applyBorder="1" applyAlignment="1" applyProtection="1">
      <alignment horizontal="left" vertical="top" wrapText="1" indent="1"/>
      <protection locked="0"/>
    </xf>
    <xf numFmtId="3" fontId="4" fillId="2" borderId="0" xfId="0" applyNumberFormat="1" applyFont="1" applyFill="1" applyBorder="1" applyAlignment="1" applyProtection="1">
      <alignment horizontal="right" vertical="top" wrapText="1"/>
      <protection locked="0"/>
    </xf>
    <xf numFmtId="9" fontId="3" fillId="2" borderId="0" xfId="1" applyFont="1" applyFill="1" applyBorder="1" applyAlignment="1" applyProtection="1">
      <alignment horizontal="right" indent="1"/>
      <protection locked="0"/>
    </xf>
    <xf numFmtId="165" fontId="3" fillId="2" borderId="0" xfId="1" applyNumberFormat="1" applyFont="1" applyFill="1" applyBorder="1" applyAlignment="1" applyProtection="1">
      <alignment horizontal="center"/>
      <protection locked="0"/>
    </xf>
    <xf numFmtId="165" fontId="2" fillId="2" borderId="0" xfId="0" applyNumberFormat="1" applyFont="1" applyFill="1" applyBorder="1" applyAlignment="1" applyProtection="1">
      <alignment horizontal="left" indent="1"/>
      <protection locked="0"/>
    </xf>
    <xf numFmtId="3" fontId="3" fillId="2" borderId="0" xfId="0" applyNumberFormat="1" applyFont="1" applyFill="1" applyBorder="1" applyProtection="1">
      <protection locked="0"/>
    </xf>
    <xf numFmtId="165" fontId="3" fillId="2" borderId="0" xfId="0" applyNumberFormat="1" applyFont="1" applyFill="1" applyBorder="1" applyAlignment="1" applyProtection="1">
      <alignment horizontal="left" indent="1"/>
      <protection locked="0"/>
    </xf>
    <xf numFmtId="3" fontId="4" fillId="0" borderId="0" xfId="0" applyNumberFormat="1" applyFont="1" applyBorder="1" applyAlignment="1" applyProtection="1">
      <alignment horizontal="left" vertical="top" wrapText="1" indent="1"/>
      <protection locked="0"/>
    </xf>
    <xf numFmtId="165" fontId="2" fillId="0" borderId="0" xfId="0" applyNumberFormat="1" applyFont="1" applyBorder="1" applyAlignment="1" applyProtection="1">
      <alignment horizontal="left" indent="1"/>
      <protection locked="0"/>
    </xf>
    <xf numFmtId="3" fontId="2" fillId="0" borderId="0" xfId="0" applyNumberFormat="1" applyFont="1" applyBorder="1" applyProtection="1">
      <protection locked="0"/>
    </xf>
    <xf numFmtId="3" fontId="3" fillId="0" borderId="0" xfId="0" applyNumberFormat="1" applyFont="1" applyBorder="1" applyProtection="1">
      <protection locked="0"/>
    </xf>
    <xf numFmtId="3" fontId="2" fillId="0" borderId="0" xfId="0" applyNumberFormat="1" applyFont="1" applyBorder="1" applyAlignment="1" applyProtection="1">
      <alignment horizontal="left" indent="1"/>
      <protection locked="0"/>
    </xf>
    <xf numFmtId="3" fontId="3" fillId="0" borderId="0" xfId="0" applyNumberFormat="1" applyFont="1" applyBorder="1" applyAlignment="1" applyProtection="1">
      <alignment horizontal="left" indent="1"/>
      <protection locked="0"/>
    </xf>
    <xf numFmtId="165" fontId="3" fillId="0" borderId="0" xfId="0" applyNumberFormat="1" applyFont="1" applyBorder="1" applyAlignment="1" applyProtection="1">
      <alignment horizontal="left" indent="1"/>
      <protection locked="0"/>
    </xf>
    <xf numFmtId="3" fontId="2" fillId="0" borderId="0" xfId="0" applyNumberFormat="1" applyFont="1" applyProtection="1">
      <protection locked="0"/>
    </xf>
    <xf numFmtId="3" fontId="2" fillId="3" borderId="9" xfId="0" applyNumberFormat="1" applyFont="1" applyFill="1" applyBorder="1" applyAlignment="1" applyProtection="1">
      <alignment horizontal="center"/>
      <protection locked="0"/>
    </xf>
    <xf numFmtId="3" fontId="3" fillId="2" borderId="5" xfId="1" applyNumberFormat="1" applyFont="1" applyFill="1" applyBorder="1" applyAlignment="1" applyProtection="1">
      <alignment horizontal="right" indent="1"/>
      <protection locked="0"/>
    </xf>
    <xf numFmtId="3" fontId="14" fillId="2" borderId="4" xfId="0" applyNumberFormat="1" applyFont="1" applyFill="1" applyBorder="1" applyAlignment="1" applyProtection="1">
      <alignment horizontal="left" indent="1"/>
      <protection locked="0"/>
    </xf>
    <xf numFmtId="165" fontId="14" fillId="2" borderId="0" xfId="0" applyNumberFormat="1" applyFont="1" applyFill="1" applyBorder="1" applyAlignment="1" applyProtection="1">
      <alignment horizontal="center"/>
      <protection locked="0"/>
    </xf>
    <xf numFmtId="1" fontId="14" fillId="2" borderId="0" xfId="3" applyNumberFormat="1" applyFont="1" applyFill="1" applyBorder="1" applyAlignment="1" applyProtection="1">
      <alignment horizontal="center"/>
      <protection locked="0"/>
    </xf>
    <xf numFmtId="3" fontId="14" fillId="2" borderId="0" xfId="0" applyNumberFormat="1" applyFont="1" applyFill="1" applyBorder="1" applyAlignment="1" applyProtection="1">
      <alignment horizontal="center"/>
      <protection locked="0"/>
    </xf>
    <xf numFmtId="4" fontId="14" fillId="2" borderId="0" xfId="0" applyNumberFormat="1" applyFont="1" applyFill="1" applyBorder="1" applyAlignment="1" applyProtection="1">
      <alignment horizontal="center"/>
      <protection locked="0"/>
    </xf>
    <xf numFmtId="168" fontId="14" fillId="2" borderId="5" xfId="0" applyNumberFormat="1" applyFont="1" applyFill="1" applyBorder="1" applyAlignment="1" applyProtection="1">
      <alignment horizontal="center"/>
      <protection locked="0"/>
    </xf>
    <xf numFmtId="167" fontId="2" fillId="3" borderId="9" xfId="0" applyNumberFormat="1" applyFont="1" applyFill="1" applyBorder="1" applyAlignment="1" applyProtection="1">
      <alignment horizontal="center"/>
      <protection locked="0"/>
    </xf>
    <xf numFmtId="1" fontId="2" fillId="3" borderId="9" xfId="3" applyNumberFormat="1" applyFont="1" applyFill="1" applyBorder="1" applyAlignment="1" applyProtection="1">
      <alignment horizontal="center"/>
      <protection locked="0"/>
    </xf>
    <xf numFmtId="167" fontId="2" fillId="2" borderId="0" xfId="0" applyNumberFormat="1" applyFont="1" applyFill="1" applyBorder="1" applyAlignment="1" applyProtection="1">
      <alignment horizontal="center"/>
      <protection locked="0"/>
    </xf>
    <xf numFmtId="165" fontId="2" fillId="2" borderId="5" xfId="0" applyNumberFormat="1" applyFont="1" applyFill="1" applyBorder="1" applyAlignment="1" applyProtection="1">
      <alignment horizontal="right" indent="1"/>
      <protection locked="0"/>
    </xf>
    <xf numFmtId="1" fontId="2" fillId="3" borderId="9" xfId="0" applyNumberFormat="1" applyFont="1" applyFill="1" applyBorder="1" applyAlignment="1" applyProtection="1">
      <alignment horizontal="center"/>
      <protection locked="0"/>
    </xf>
    <xf numFmtId="3" fontId="13" fillId="2" borderId="0" xfId="0" applyNumberFormat="1" applyFont="1" applyFill="1" applyProtection="1">
      <protection locked="0"/>
    </xf>
    <xf numFmtId="4" fontId="3" fillId="2" borderId="0" xfId="0" applyNumberFormat="1" applyFont="1" applyFill="1" applyBorder="1" applyAlignment="1" applyProtection="1">
      <alignment horizontal="center"/>
      <protection locked="0"/>
    </xf>
    <xf numFmtId="4" fontId="2" fillId="2" borderId="9" xfId="0" applyNumberFormat="1" applyFont="1" applyFill="1" applyBorder="1" applyAlignment="1" applyProtection="1">
      <alignment horizontal="center"/>
      <protection locked="0"/>
    </xf>
    <xf numFmtId="165" fontId="2" fillId="2" borderId="20" xfId="0" applyNumberFormat="1" applyFont="1" applyFill="1" applyBorder="1" applyAlignment="1" applyProtection="1">
      <alignment horizontal="right" indent="1"/>
      <protection locked="0"/>
    </xf>
    <xf numFmtId="9" fontId="2" fillId="0" borderId="5" xfId="1" applyFont="1" applyBorder="1" applyAlignment="1" applyProtection="1">
      <alignment horizontal="center" vertical="center"/>
      <protection locked="0"/>
    </xf>
    <xf numFmtId="3" fontId="2" fillId="2" borderId="0" xfId="0" applyNumberFormat="1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3" fontId="2" fillId="0" borderId="4" xfId="0" applyNumberFormat="1" applyFont="1" applyBorder="1" applyAlignment="1" applyProtection="1">
      <alignment horizontal="left" wrapText="1" indent="1"/>
      <protection locked="0"/>
    </xf>
    <xf numFmtId="167" fontId="2" fillId="3" borderId="21" xfId="0" applyNumberFormat="1" applyFont="1" applyFill="1" applyBorder="1" applyAlignment="1" applyProtection="1">
      <alignment horizontal="center"/>
      <protection locked="0"/>
    </xf>
    <xf numFmtId="166" fontId="3" fillId="2" borderId="5" xfId="0" applyNumberFormat="1" applyFont="1" applyFill="1" applyBorder="1" applyAlignment="1" applyProtection="1">
      <alignment horizontal="center"/>
      <protection locked="0"/>
    </xf>
    <xf numFmtId="168" fontId="2" fillId="2" borderId="20" xfId="3" applyNumberFormat="1" applyFont="1" applyFill="1" applyBorder="1" applyAlignment="1" applyProtection="1">
      <alignment horizontal="center"/>
      <protection locked="0"/>
    </xf>
    <xf numFmtId="168" fontId="3" fillId="2" borderId="8" xfId="3" applyNumberFormat="1" applyFont="1" applyFill="1" applyBorder="1" applyAlignment="1" applyProtection="1">
      <alignment horizontal="center"/>
      <protection locked="0"/>
    </xf>
    <xf numFmtId="168" fontId="3" fillId="2" borderId="7" xfId="0" applyNumberFormat="1" applyFont="1" applyFill="1" applyBorder="1" applyAlignment="1" applyProtection="1">
      <alignment horizontal="center"/>
      <protection locked="0"/>
    </xf>
    <xf numFmtId="3" fontId="2" fillId="2" borderId="0" xfId="0" applyNumberFormat="1" applyFont="1" applyFill="1" applyBorder="1" applyAlignment="1" applyProtection="1">
      <alignment horizontal="center" vertical="center" textRotation="90" wrapText="1"/>
      <protection locked="0"/>
    </xf>
    <xf numFmtId="10" fontId="2" fillId="2" borderId="0" xfId="1" applyNumberFormat="1" applyFont="1" applyFill="1" applyBorder="1" applyProtection="1">
      <protection locked="0"/>
    </xf>
    <xf numFmtId="3" fontId="2" fillId="2" borderId="0" xfId="0" applyNumberFormat="1" applyFont="1" applyFill="1" applyBorder="1" applyAlignment="1" applyProtection="1">
      <alignment horizontal="left"/>
      <protection locked="0"/>
    </xf>
    <xf numFmtId="3" fontId="13" fillId="2" borderId="0" xfId="0" applyNumberFormat="1" applyFont="1" applyFill="1" applyBorder="1" applyAlignment="1" applyProtection="1">
      <alignment horizontal="left"/>
      <protection locked="0"/>
    </xf>
    <xf numFmtId="3" fontId="2" fillId="3" borderId="24" xfId="0" applyNumberFormat="1" applyFont="1" applyFill="1" applyBorder="1" applyAlignment="1" applyProtection="1">
      <alignment horizontal="left" indent="1"/>
      <protection locked="0"/>
    </xf>
    <xf numFmtId="3" fontId="2" fillId="2" borderId="24" xfId="0" applyNumberFormat="1" applyFont="1" applyFill="1" applyBorder="1" applyAlignment="1" applyProtection="1">
      <alignment horizontal="left" indent="1"/>
      <protection locked="0"/>
    </xf>
    <xf numFmtId="168" fontId="3" fillId="2" borderId="8" xfId="4" applyNumberFormat="1" applyFont="1" applyFill="1" applyBorder="1" applyAlignment="1" applyProtection="1">
      <alignment horizontal="right" indent="1"/>
      <protection locked="0"/>
    </xf>
    <xf numFmtId="3" fontId="3" fillId="2" borderId="5" xfId="0" applyNumberFormat="1" applyFont="1" applyFill="1" applyBorder="1" applyAlignment="1" applyProtection="1">
      <alignment horizontal="right" vertical="center"/>
      <protection locked="0"/>
    </xf>
    <xf numFmtId="3" fontId="3" fillId="2" borderId="4" xfId="0" applyNumberFormat="1" applyFont="1" applyFill="1" applyBorder="1" applyAlignment="1" applyProtection="1">
      <alignment horizontal="right" vertical="center"/>
      <protection locked="0"/>
    </xf>
    <xf numFmtId="166" fontId="3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vertical="center"/>
      <protection locked="0"/>
    </xf>
    <xf numFmtId="3" fontId="2" fillId="4" borderId="24" xfId="0" applyNumberFormat="1" applyFont="1" applyFill="1" applyBorder="1" applyAlignment="1" applyProtection="1">
      <alignment horizontal="left" indent="1"/>
      <protection locked="0"/>
    </xf>
    <xf numFmtId="168" fontId="2" fillId="4" borderId="9" xfId="3" applyNumberFormat="1" applyFont="1" applyFill="1" applyBorder="1" applyAlignment="1" applyProtection="1">
      <alignment horizontal="center"/>
      <protection locked="0"/>
    </xf>
    <xf numFmtId="3" fontId="2" fillId="4" borderId="9" xfId="0" applyNumberFormat="1" applyFont="1" applyFill="1" applyBorder="1" applyAlignment="1" applyProtection="1">
      <alignment horizontal="center"/>
      <protection locked="0"/>
    </xf>
    <xf numFmtId="4" fontId="2" fillId="4" borderId="9" xfId="0" applyNumberFormat="1" applyFont="1" applyFill="1" applyBorder="1" applyAlignment="1" applyProtection="1">
      <alignment horizontal="center"/>
      <protection locked="0"/>
    </xf>
    <xf numFmtId="166" fontId="3" fillId="4" borderId="9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7" xfId="0" applyNumberFormat="1" applyFont="1" applyBorder="1" applyAlignment="1" applyProtection="1">
      <alignment horizontal="right" indent="1"/>
      <protection locked="0"/>
    </xf>
    <xf numFmtId="165" fontId="5" fillId="0" borderId="25" xfId="0" applyNumberFormat="1" applyFont="1" applyBorder="1" applyAlignment="1" applyProtection="1">
      <alignment horizontal="right" vertical="top" wrapText="1" indent="1"/>
      <protection locked="0"/>
    </xf>
    <xf numFmtId="170" fontId="3" fillId="2" borderId="8" xfId="0" applyNumberFormat="1" applyFont="1" applyFill="1" applyBorder="1" applyAlignment="1" applyProtection="1">
      <alignment horizontal="right" indent="1"/>
      <protection locked="0"/>
    </xf>
    <xf numFmtId="3" fontId="3" fillId="2" borderId="17" xfId="0" applyNumberFormat="1" applyFont="1" applyFill="1" applyBorder="1" applyAlignment="1" applyProtection="1">
      <alignment horizontal="left" indent="1"/>
      <protection locked="0"/>
    </xf>
    <xf numFmtId="0" fontId="2" fillId="2" borderId="9" xfId="0" applyFont="1" applyFill="1" applyBorder="1" applyAlignment="1" applyProtection="1">
      <alignment vertical="center"/>
      <protection locked="0"/>
    </xf>
    <xf numFmtId="0" fontId="2" fillId="0" borderId="18" xfId="0" applyFont="1" applyBorder="1" applyAlignment="1" applyProtection="1">
      <alignment vertical="center"/>
      <protection locked="0"/>
    </xf>
    <xf numFmtId="168" fontId="3" fillId="2" borderId="0" xfId="4" applyNumberFormat="1" applyFont="1" applyFill="1" applyBorder="1" applyAlignment="1" applyProtection="1">
      <alignment horizontal="right" indent="1"/>
      <protection locked="0"/>
    </xf>
    <xf numFmtId="170" fontId="3" fillId="2" borderId="15" xfId="0" applyNumberFormat="1" applyFont="1" applyFill="1" applyBorder="1" applyAlignment="1" applyProtection="1">
      <alignment horizontal="center"/>
      <protection locked="0"/>
    </xf>
    <xf numFmtId="170" fontId="3" fillId="2" borderId="16" xfId="0" applyNumberFormat="1" applyFont="1" applyFill="1" applyBorder="1" applyAlignment="1" applyProtection="1">
      <alignment horizontal="center"/>
      <protection locked="0"/>
    </xf>
    <xf numFmtId="170" fontId="3" fillId="2" borderId="16" xfId="4" applyNumberFormat="1" applyFont="1" applyFill="1" applyBorder="1" applyAlignment="1" applyProtection="1">
      <alignment horizontal="center"/>
      <protection locked="0"/>
    </xf>
    <xf numFmtId="0" fontId="2" fillId="0" borderId="26" xfId="0" applyFont="1" applyFill="1" applyBorder="1" applyAlignment="1" applyProtection="1">
      <alignment vertical="center"/>
      <protection locked="0"/>
    </xf>
    <xf numFmtId="3" fontId="2" fillId="2" borderId="4" xfId="0" applyNumberFormat="1" applyFont="1" applyFill="1" applyBorder="1" applyProtection="1">
      <protection locked="0"/>
    </xf>
    <xf numFmtId="170" fontId="3" fillId="2" borderId="27" xfId="0" applyNumberFormat="1" applyFont="1" applyFill="1" applyBorder="1" applyAlignment="1" applyProtection="1">
      <alignment horizontal="left" indent="1"/>
      <protection locked="0"/>
    </xf>
    <xf numFmtId="3" fontId="15" fillId="2" borderId="0" xfId="0" applyNumberFormat="1" applyFont="1" applyFill="1" applyBorder="1" applyAlignment="1" applyProtection="1">
      <protection locked="0"/>
    </xf>
    <xf numFmtId="3" fontId="18" fillId="2" borderId="0" xfId="0" applyNumberFormat="1" applyFont="1" applyFill="1" applyAlignment="1" applyProtection="1">
      <alignment horizontal="left" indent="1"/>
      <protection locked="0"/>
    </xf>
    <xf numFmtId="3" fontId="5" fillId="2" borderId="0" xfId="0" applyNumberFormat="1" applyFont="1" applyFill="1" applyAlignment="1" applyProtection="1">
      <alignment horizontal="right" indent="1"/>
      <protection locked="0"/>
    </xf>
    <xf numFmtId="168" fontId="2" fillId="4" borderId="9" xfId="3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3" fontId="2" fillId="0" borderId="0" xfId="0" applyNumberFormat="1" applyFont="1" applyFill="1" applyBorder="1" applyProtection="1"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0" fontId="2" fillId="2" borderId="26" xfId="0" applyFont="1" applyFill="1" applyBorder="1" applyAlignment="1" applyProtection="1">
      <alignment vertical="center"/>
      <protection locked="0"/>
    </xf>
    <xf numFmtId="0" fontId="24" fillId="7" borderId="0" xfId="6" applyFont="1" applyFill="1" applyAlignment="1" applyProtection="1">
      <alignment horizontal="center" vertical="top"/>
      <protection locked="0"/>
    </xf>
    <xf numFmtId="0" fontId="24" fillId="7" borderId="30" xfId="6" applyFont="1" applyFill="1" applyBorder="1" applyAlignment="1" applyProtection="1">
      <alignment horizontal="center" vertical="top" wrapText="1"/>
      <protection locked="0"/>
    </xf>
    <xf numFmtId="173" fontId="17" fillId="7" borderId="0" xfId="6" applyNumberFormat="1" applyFont="1" applyFill="1" applyAlignment="1" applyProtection="1">
      <alignment horizontal="center" vertical="top"/>
      <protection locked="0"/>
    </xf>
    <xf numFmtId="0" fontId="17" fillId="7" borderId="30" xfId="6" applyFont="1" applyFill="1" applyBorder="1" applyAlignment="1" applyProtection="1">
      <alignment horizontal="center" vertical="top" wrapText="1"/>
      <protection locked="0"/>
    </xf>
    <xf numFmtId="0" fontId="17" fillId="7" borderId="0" xfId="7" applyFont="1" applyFill="1" applyAlignment="1" applyProtection="1">
      <alignment horizontal="center" vertical="top" wrapText="1"/>
      <protection locked="0"/>
    </xf>
    <xf numFmtId="173" fontId="17" fillId="4" borderId="0" xfId="6" applyNumberFormat="1" applyFont="1" applyFill="1" applyAlignment="1" applyProtection="1">
      <alignment horizontal="center" vertical="top"/>
      <protection locked="0"/>
    </xf>
    <xf numFmtId="0" fontId="17" fillId="4" borderId="0" xfId="7" applyFont="1" applyFill="1" applyAlignment="1" applyProtection="1">
      <alignment horizontal="center" vertical="top" wrapText="1"/>
      <protection locked="0"/>
    </xf>
    <xf numFmtId="0" fontId="17" fillId="4" borderId="30" xfId="6" applyFont="1" applyFill="1" applyBorder="1" applyAlignment="1" applyProtection="1">
      <alignment horizontal="center" vertical="top" wrapText="1"/>
      <protection locked="0"/>
    </xf>
    <xf numFmtId="3" fontId="17" fillId="4" borderId="0" xfId="7" applyNumberFormat="1" applyFont="1" applyFill="1" applyAlignment="1" applyProtection="1">
      <alignment horizontal="center" vertical="top" wrapText="1"/>
      <protection locked="0"/>
    </xf>
    <xf numFmtId="0" fontId="17" fillId="7" borderId="0" xfId="6" applyFont="1" applyFill="1" applyAlignment="1" applyProtection="1">
      <alignment horizontal="center" vertical="top"/>
      <protection locked="0"/>
    </xf>
    <xf numFmtId="0" fontId="17" fillId="4" borderId="0" xfId="6" applyFont="1" applyFill="1" applyAlignment="1" applyProtection="1">
      <alignment horizontal="center" vertical="top"/>
      <protection locked="0"/>
    </xf>
    <xf numFmtId="0" fontId="25" fillId="0" borderId="0" xfId="6" applyFont="1" applyProtection="1">
      <alignment horizontal="center" vertical="center"/>
      <protection locked="0"/>
    </xf>
    <xf numFmtId="0" fontId="26" fillId="0" borderId="0" xfId="7" applyFont="1" applyProtection="1">
      <alignment horizontal="left" wrapText="1"/>
      <protection locked="0"/>
    </xf>
    <xf numFmtId="0" fontId="25" fillId="0" borderId="0" xfId="6" applyFont="1" applyAlignment="1" applyProtection="1">
      <alignment horizontal="center" wrapText="1"/>
      <protection locked="0"/>
    </xf>
    <xf numFmtId="0" fontId="25" fillId="0" borderId="0" xfId="6" applyFont="1" applyAlignment="1" applyProtection="1">
      <alignment horizontal="center" vertical="center" textRotation="60" wrapText="1"/>
    </xf>
    <xf numFmtId="0" fontId="25" fillId="0" borderId="0" xfId="6" applyFont="1" applyAlignment="1" applyProtection="1">
      <alignment vertical="center" wrapText="1"/>
      <protection locked="0"/>
    </xf>
    <xf numFmtId="0" fontId="27" fillId="0" borderId="0" xfId="8" applyFont="1" applyAlignment="1" applyProtection="1">
      <alignment horizontal="center" vertical="center" textRotation="60" wrapText="1"/>
    </xf>
    <xf numFmtId="0" fontId="25" fillId="0" borderId="0" xfId="6" applyFont="1" applyAlignment="1" applyProtection="1">
      <alignment vertical="center" wrapText="1"/>
    </xf>
    <xf numFmtId="3" fontId="25" fillId="0" borderId="0" xfId="6" applyNumberFormat="1" applyFont="1" applyAlignment="1" applyProtection="1">
      <alignment vertical="center" wrapText="1"/>
    </xf>
    <xf numFmtId="3" fontId="28" fillId="0" borderId="0" xfId="6" applyNumberFormat="1" applyFont="1" applyAlignment="1" applyProtection="1">
      <alignment horizontal="center" vertical="center" textRotation="60" wrapText="1"/>
    </xf>
    <xf numFmtId="3" fontId="24" fillId="2" borderId="0" xfId="0" applyNumberFormat="1" applyFont="1" applyFill="1" applyAlignment="1" applyProtection="1">
      <alignment horizontal="right" indent="1"/>
      <protection locked="0"/>
    </xf>
    <xf numFmtId="3" fontId="17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17" fillId="2" borderId="0" xfId="0" applyNumberFormat="1" applyFont="1" applyFill="1" applyBorder="1" applyAlignment="1" applyProtection="1">
      <alignment horizontal="left"/>
      <protection locked="0"/>
    </xf>
    <xf numFmtId="0" fontId="17" fillId="2" borderId="0" xfId="0" applyNumberFormat="1" applyFont="1" applyFill="1" applyBorder="1" applyAlignment="1" applyProtection="1">
      <alignment horizontal="center"/>
    </xf>
    <xf numFmtId="0" fontId="27" fillId="0" borderId="0" xfId="9" applyFont="1" applyAlignment="1" applyProtection="1">
      <alignment horizontal="center" wrapText="1"/>
      <protection locked="0"/>
    </xf>
    <xf numFmtId="0" fontId="25" fillId="0" borderId="0" xfId="6" applyFont="1" applyBorder="1" applyAlignment="1" applyProtection="1">
      <alignment vertical="center" wrapText="1"/>
    </xf>
    <xf numFmtId="0" fontId="25" fillId="0" borderId="0" xfId="6" applyFont="1" applyFill="1" applyBorder="1" applyProtection="1">
      <alignment horizontal="center" vertical="center"/>
    </xf>
    <xf numFmtId="172" fontId="25" fillId="0" borderId="0" xfId="6" applyNumberFormat="1" applyFont="1" applyFill="1" applyBorder="1" applyProtection="1">
      <alignment horizontal="center" vertical="center"/>
    </xf>
    <xf numFmtId="171" fontId="25" fillId="0" borderId="0" xfId="6" applyNumberFormat="1" applyFont="1" applyFill="1" applyBorder="1" applyProtection="1">
      <alignment horizontal="center" vertical="center"/>
    </xf>
    <xf numFmtId="14" fontId="30" fillId="0" borderId="0" xfId="8" applyNumberFormat="1" applyFont="1" applyAlignment="1" applyProtection="1">
      <alignment horizontal="center" vertical="center" textRotation="90" wrapText="1"/>
    </xf>
    <xf numFmtId="14" fontId="31" fillId="0" borderId="0" xfId="8" applyNumberFormat="1" applyFont="1" applyAlignment="1" applyProtection="1">
      <alignment horizontal="center" vertical="center" textRotation="90" wrapText="1"/>
    </xf>
    <xf numFmtId="3" fontId="27" fillId="0" borderId="7" xfId="10" applyFont="1" applyBorder="1" applyAlignment="1" applyProtection="1">
      <alignment horizontal="center" vertical="center" wrapText="1"/>
    </xf>
    <xf numFmtId="3" fontId="32" fillId="0" borderId="7" xfId="10" applyFont="1" applyBorder="1" applyAlignment="1" applyProtection="1">
      <alignment horizontal="center" vertical="center" wrapText="1"/>
    </xf>
    <xf numFmtId="0" fontId="25" fillId="0" borderId="0" xfId="6" applyFont="1" applyBorder="1" applyProtection="1">
      <alignment horizontal="center" vertical="center"/>
    </xf>
    <xf numFmtId="0" fontId="25" fillId="0" borderId="0" xfId="6" applyFont="1" applyProtection="1">
      <alignment horizontal="center" vertical="center"/>
    </xf>
    <xf numFmtId="0" fontId="33" fillId="8" borderId="0" xfId="6" applyFont="1" applyFill="1" applyAlignment="1" applyProtection="1">
      <alignment horizontal="center" vertical="center" wrapText="1"/>
    </xf>
    <xf numFmtId="0" fontId="31" fillId="0" borderId="0" xfId="6" applyFont="1" applyProtection="1">
      <alignment horizontal="center" vertical="center"/>
    </xf>
    <xf numFmtId="0" fontId="31" fillId="0" borderId="0" xfId="6" applyFont="1" applyProtection="1">
      <alignment horizontal="center" vertical="center"/>
      <protection locked="0"/>
    </xf>
    <xf numFmtId="0" fontId="33" fillId="0" borderId="0" xfId="6" applyFont="1" applyAlignment="1" applyProtection="1">
      <alignment horizontal="center" vertical="center" wrapText="1"/>
    </xf>
    <xf numFmtId="0" fontId="26" fillId="0" borderId="0" xfId="7" applyFont="1" applyProtection="1">
      <alignment horizontal="left" wrapText="1"/>
    </xf>
    <xf numFmtId="0" fontId="25" fillId="0" borderId="0" xfId="6" applyFont="1" applyAlignment="1" applyProtection="1">
      <alignment horizontal="center" wrapText="1"/>
    </xf>
    <xf numFmtId="0" fontId="34" fillId="0" borderId="0" xfId="6" applyFont="1" applyAlignment="1" applyProtection="1">
      <alignment horizontal="center" vertical="center" textRotation="60" wrapText="1"/>
    </xf>
    <xf numFmtId="3" fontId="2" fillId="2" borderId="17" xfId="0" applyNumberFormat="1" applyFont="1" applyFill="1" applyBorder="1" applyAlignment="1" applyProtection="1">
      <protection locked="0"/>
    </xf>
    <xf numFmtId="3" fontId="2" fillId="2" borderId="15" xfId="0" applyNumberFormat="1" applyFont="1" applyFill="1" applyBorder="1" applyAlignment="1" applyProtection="1">
      <protection locked="0"/>
    </xf>
    <xf numFmtId="3" fontId="2" fillId="2" borderId="16" xfId="0" applyNumberFormat="1" applyFont="1" applyFill="1" applyBorder="1" applyAlignment="1" applyProtection="1">
      <protection locked="0"/>
    </xf>
    <xf numFmtId="0" fontId="24" fillId="7" borderId="0" xfId="7" applyFont="1" applyFill="1" applyAlignment="1" applyProtection="1">
      <alignment horizontal="center" vertical="top" wrapText="1"/>
      <protection locked="0"/>
    </xf>
    <xf numFmtId="174" fontId="29" fillId="4" borderId="39" xfId="6" applyNumberFormat="1" applyFont="1" applyFill="1" applyBorder="1" applyProtection="1">
      <alignment horizontal="center" vertical="center"/>
      <protection locked="0"/>
    </xf>
    <xf numFmtId="0" fontId="26" fillId="0" borderId="0" xfId="6" applyFont="1" applyFill="1" applyBorder="1" applyProtection="1">
      <alignment horizontal="center" vertical="center"/>
    </xf>
    <xf numFmtId="3" fontId="3" fillId="2" borderId="4" xfId="0" applyNumberFormat="1" applyFont="1" applyFill="1" applyBorder="1" applyAlignment="1" applyProtection="1">
      <alignment horizontal="left" wrapText="1" indent="1"/>
      <protection locked="0"/>
    </xf>
    <xf numFmtId="3" fontId="8" fillId="0" borderId="0" xfId="0" applyNumberFormat="1" applyFont="1" applyFill="1" applyBorder="1" applyAlignment="1" applyProtection="1">
      <alignment vertical="center" wrapText="1"/>
      <protection locked="0"/>
    </xf>
    <xf numFmtId="3" fontId="15" fillId="0" borderId="0" xfId="0" applyNumberFormat="1" applyFont="1" applyFill="1" applyBorder="1" applyAlignment="1" applyProtection="1">
      <protection locked="0"/>
    </xf>
    <xf numFmtId="3" fontId="6" fillId="0" borderId="0" xfId="0" applyNumberFormat="1" applyFont="1" applyAlignment="1" applyProtection="1">
      <protection locked="0"/>
    </xf>
    <xf numFmtId="169" fontId="2" fillId="0" borderId="23" xfId="1" applyNumberFormat="1" applyFont="1" applyBorder="1" applyAlignment="1" applyProtection="1">
      <alignment horizontal="center"/>
      <protection locked="0"/>
    </xf>
    <xf numFmtId="169" fontId="2" fillId="0" borderId="19" xfId="1" applyNumberFormat="1" applyFont="1" applyBorder="1" applyAlignment="1" applyProtection="1">
      <alignment horizontal="center"/>
      <protection locked="0"/>
    </xf>
    <xf numFmtId="169" fontId="2" fillId="0" borderId="21" xfId="1" applyNumberFormat="1" applyFont="1" applyBorder="1" applyAlignment="1" applyProtection="1">
      <alignment horizontal="center"/>
      <protection locked="0"/>
    </xf>
    <xf numFmtId="3" fontId="4" fillId="2" borderId="1" xfId="0" applyNumberFormat="1" applyFont="1" applyFill="1" applyBorder="1" applyAlignment="1" applyProtection="1">
      <alignment horizontal="left" vertical="top" wrapText="1" inden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165" fontId="2" fillId="0" borderId="7" xfId="0" applyNumberFormat="1" applyFont="1" applyBorder="1" applyAlignment="1" applyProtection="1">
      <alignment horizontal="right"/>
      <protection locked="0"/>
    </xf>
    <xf numFmtId="169" fontId="2" fillId="0" borderId="35" xfId="1" applyNumberFormat="1" applyFont="1" applyBorder="1" applyAlignment="1" applyProtection="1">
      <alignment horizontal="center"/>
      <protection locked="0"/>
    </xf>
    <xf numFmtId="3" fontId="4" fillId="0" borderId="4" xfId="0" applyNumberFormat="1" applyFont="1" applyFill="1" applyBorder="1" applyAlignment="1" applyProtection="1">
      <alignment horizontal="left" vertical="center" wrapText="1" indent="1"/>
      <protection locked="0"/>
    </xf>
    <xf numFmtId="3" fontId="2" fillId="0" borderId="4" xfId="0" applyNumberFormat="1" applyFont="1" applyBorder="1" applyAlignment="1" applyProtection="1">
      <alignment horizontal="left" vertical="center" wrapText="1" indent="1"/>
      <protection locked="0"/>
    </xf>
    <xf numFmtId="3" fontId="2" fillId="0" borderId="4" xfId="0" applyNumberFormat="1" applyFont="1" applyBorder="1" applyAlignment="1" applyProtection="1">
      <alignment horizontal="left" vertical="center" indent="1"/>
      <protection locked="0"/>
    </xf>
    <xf numFmtId="165" fontId="38" fillId="10" borderId="0" xfId="0" applyNumberFormat="1" applyFont="1" applyFill="1" applyBorder="1" applyAlignment="1" applyProtection="1">
      <alignment horizontal="right" vertical="center" indent="1"/>
      <protection locked="0"/>
    </xf>
    <xf numFmtId="165" fontId="4" fillId="0" borderId="0" xfId="0" applyNumberFormat="1" applyFont="1" applyBorder="1" applyAlignment="1" applyProtection="1">
      <alignment horizontal="right" vertical="center" wrapText="1" indent="1"/>
      <protection locked="0"/>
    </xf>
    <xf numFmtId="165" fontId="5" fillId="0" borderId="22" xfId="0" applyNumberFormat="1" applyFont="1" applyBorder="1" applyAlignment="1" applyProtection="1">
      <alignment horizontal="right" wrapText="1" indent="1"/>
      <protection locked="0"/>
    </xf>
    <xf numFmtId="3" fontId="3" fillId="2" borderId="6" xfId="0" applyNumberFormat="1" applyFont="1" applyFill="1" applyBorder="1" applyAlignment="1" applyProtection="1">
      <alignment horizontal="left" wrapText="1" indent="1"/>
      <protection locked="0"/>
    </xf>
    <xf numFmtId="3" fontId="3" fillId="2" borderId="1" xfId="0" applyNumberFormat="1" applyFont="1" applyFill="1" applyBorder="1" applyAlignment="1" applyProtection="1">
      <alignment horizontal="left" vertical="center" wrapText="1"/>
      <protection locked="0"/>
    </xf>
    <xf numFmtId="3" fontId="3" fillId="9" borderId="40" xfId="0" applyNumberFormat="1" applyFont="1" applyFill="1" applyBorder="1" applyAlignment="1" applyProtection="1">
      <alignment horizontal="center" vertical="center" wrapText="1"/>
      <protection locked="0"/>
    </xf>
    <xf numFmtId="3" fontId="3" fillId="9" borderId="41" xfId="0" applyNumberFormat="1" applyFont="1" applyFill="1" applyBorder="1" applyAlignment="1" applyProtection="1">
      <alignment horizontal="center" vertical="center" wrapText="1"/>
      <protection locked="0"/>
    </xf>
    <xf numFmtId="3" fontId="3" fillId="9" borderId="42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34" xfId="0" applyNumberFormat="1" applyFont="1" applyFill="1" applyBorder="1" applyAlignment="1" applyProtection="1">
      <alignment horizontal="left" vertical="center"/>
      <protection locked="0"/>
    </xf>
    <xf numFmtId="3" fontId="2" fillId="2" borderId="26" xfId="0" applyNumberFormat="1" applyFont="1" applyFill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3" fontId="7" fillId="0" borderId="1" xfId="0" applyNumberFormat="1" applyFont="1" applyBorder="1" applyAlignment="1" applyProtection="1">
      <alignment horizontal="center" vertical="center" wrapText="1"/>
      <protection locked="0"/>
    </xf>
    <xf numFmtId="3" fontId="7" fillId="0" borderId="2" xfId="0" applyNumberFormat="1" applyFont="1" applyBorder="1" applyAlignment="1" applyProtection="1">
      <alignment horizontal="center" vertical="center" wrapText="1"/>
      <protection locked="0"/>
    </xf>
    <xf numFmtId="3" fontId="7" fillId="0" borderId="3" xfId="0" applyNumberFormat="1" applyFont="1" applyBorder="1" applyAlignment="1" applyProtection="1">
      <alignment horizontal="center" vertical="center" wrapText="1"/>
      <protection locked="0"/>
    </xf>
    <xf numFmtId="3" fontId="2" fillId="2" borderId="32" xfId="0" applyNumberFormat="1" applyFont="1" applyFill="1" applyBorder="1" applyAlignment="1" applyProtection="1">
      <alignment horizontal="left" vertical="center"/>
      <protection locked="0"/>
    </xf>
    <xf numFmtId="3" fontId="2" fillId="2" borderId="18" xfId="0" applyNumberFormat="1" applyFont="1" applyFill="1" applyBorder="1" applyAlignment="1" applyProtection="1">
      <alignment horizontal="left" vertical="center"/>
      <protection locked="0"/>
    </xf>
    <xf numFmtId="3" fontId="2" fillId="2" borderId="24" xfId="0" applyNumberFormat="1" applyFont="1" applyFill="1" applyBorder="1" applyAlignment="1" applyProtection="1">
      <alignment horizontal="left" vertical="center"/>
      <protection locked="0"/>
    </xf>
    <xf numFmtId="3" fontId="2" fillId="2" borderId="9" xfId="0" applyNumberFormat="1" applyFont="1" applyFill="1" applyBorder="1" applyAlignment="1" applyProtection="1">
      <alignment horizontal="left" vertical="center"/>
      <protection locked="0"/>
    </xf>
    <xf numFmtId="3" fontId="2" fillId="2" borderId="23" xfId="0" applyNumberFormat="1" applyFont="1" applyFill="1" applyBorder="1" applyAlignment="1" applyProtection="1">
      <alignment horizontal="center" vertical="center" textRotation="90" wrapText="1"/>
      <protection locked="0"/>
    </xf>
    <xf numFmtId="3" fontId="2" fillId="2" borderId="19" xfId="0" applyNumberFormat="1" applyFont="1" applyFill="1" applyBorder="1" applyAlignment="1" applyProtection="1">
      <alignment horizontal="center" vertical="center" textRotation="90" wrapText="1"/>
      <protection locked="0"/>
    </xf>
    <xf numFmtId="3" fontId="2" fillId="2" borderId="21" xfId="0" applyNumberFormat="1" applyFont="1" applyFill="1" applyBorder="1" applyAlignment="1" applyProtection="1">
      <alignment horizontal="center" vertical="center" textRotation="90" wrapText="1"/>
      <protection locked="0"/>
    </xf>
    <xf numFmtId="3" fontId="2" fillId="2" borderId="0" xfId="0" applyNumberFormat="1" applyFont="1" applyFill="1" applyBorder="1" applyAlignment="1" applyProtection="1">
      <alignment horizontal="center" vertical="center" textRotation="90" wrapText="1"/>
      <protection locked="0"/>
    </xf>
    <xf numFmtId="3" fontId="8" fillId="2" borderId="1" xfId="0" applyNumberFormat="1" applyFont="1" applyFill="1" applyBorder="1" applyAlignment="1" applyProtection="1">
      <alignment horizontal="center" vertical="center"/>
      <protection locked="0"/>
    </xf>
    <xf numFmtId="3" fontId="8" fillId="2" borderId="2" xfId="0" applyNumberFormat="1" applyFont="1" applyFill="1" applyBorder="1" applyAlignment="1" applyProtection="1">
      <alignment horizontal="center" vertical="center"/>
      <protection locked="0"/>
    </xf>
    <xf numFmtId="3" fontId="8" fillId="2" borderId="3" xfId="0" applyNumberFormat="1" applyFont="1" applyFill="1" applyBorder="1" applyAlignment="1" applyProtection="1">
      <alignment horizontal="center" vertical="center"/>
      <protection locked="0"/>
    </xf>
    <xf numFmtId="3" fontId="8" fillId="2" borderId="6" xfId="0" applyNumberFormat="1" applyFont="1" applyFill="1" applyBorder="1" applyAlignment="1" applyProtection="1">
      <alignment horizontal="center" vertical="center"/>
      <protection locked="0"/>
    </xf>
    <xf numFmtId="3" fontId="8" fillId="2" borderId="7" xfId="0" applyNumberFormat="1" applyFont="1" applyFill="1" applyBorder="1" applyAlignment="1" applyProtection="1">
      <alignment horizontal="center" vertical="center"/>
      <protection locked="0"/>
    </xf>
    <xf numFmtId="3" fontId="8" fillId="2" borderId="8" xfId="0" applyNumberFormat="1" applyFont="1" applyFill="1" applyBorder="1" applyAlignment="1" applyProtection="1">
      <alignment horizontal="center" vertical="center"/>
      <protection locked="0"/>
    </xf>
    <xf numFmtId="3" fontId="2" fillId="3" borderId="17" xfId="0" applyNumberFormat="1" applyFont="1" applyFill="1" applyBorder="1" applyAlignment="1" applyProtection="1">
      <alignment horizontal="center"/>
      <protection locked="0"/>
    </xf>
    <xf numFmtId="3" fontId="2" fillId="3" borderId="15" xfId="0" applyNumberFormat="1" applyFont="1" applyFill="1" applyBorder="1" applyAlignment="1" applyProtection="1">
      <alignment horizontal="center"/>
      <protection locked="0"/>
    </xf>
    <xf numFmtId="3" fontId="2" fillId="3" borderId="16" xfId="0" applyNumberFormat="1" applyFont="1" applyFill="1" applyBorder="1" applyAlignment="1" applyProtection="1">
      <alignment horizontal="center"/>
      <protection locked="0"/>
    </xf>
    <xf numFmtId="3" fontId="5" fillId="2" borderId="0" xfId="0" applyNumberFormat="1" applyFont="1" applyFill="1" applyBorder="1" applyAlignment="1" applyProtection="1">
      <alignment horizontal="left" vertical="top" indent="1"/>
      <protection locked="0"/>
    </xf>
    <xf numFmtId="9" fontId="10" fillId="2" borderId="0" xfId="1" applyFont="1" applyFill="1" applyBorder="1" applyAlignment="1" applyProtection="1">
      <alignment horizontal="left" vertical="center"/>
      <protection locked="0"/>
    </xf>
    <xf numFmtId="9" fontId="4" fillId="2" borderId="0" xfId="1" applyFont="1" applyFill="1" applyBorder="1" applyAlignment="1" applyProtection="1">
      <alignment horizontal="center" vertical="center" wrapText="1"/>
      <protection locked="0"/>
    </xf>
    <xf numFmtId="3" fontId="5" fillId="3" borderId="28" xfId="0" applyNumberFormat="1" applyFont="1" applyFill="1" applyBorder="1" applyAlignment="1" applyProtection="1">
      <alignment horizontal="left" vertical="top" wrapText="1"/>
      <protection locked="0"/>
    </xf>
    <xf numFmtId="3" fontId="5" fillId="3" borderId="30" xfId="0" applyNumberFormat="1" applyFont="1" applyFill="1" applyBorder="1" applyAlignment="1" applyProtection="1">
      <alignment horizontal="left" vertical="top" wrapText="1"/>
      <protection locked="0"/>
    </xf>
    <xf numFmtId="3" fontId="5" fillId="3" borderId="27" xfId="0" applyNumberFormat="1" applyFont="1" applyFill="1" applyBorder="1" applyAlignment="1" applyProtection="1">
      <alignment horizontal="left" vertical="top" wrapText="1"/>
      <protection locked="0"/>
    </xf>
    <xf numFmtId="3" fontId="5" fillId="3" borderId="29" xfId="0" applyNumberFormat="1" applyFont="1" applyFill="1" applyBorder="1" applyAlignment="1" applyProtection="1">
      <alignment horizontal="left" vertical="top" wrapText="1"/>
      <protection locked="0"/>
    </xf>
    <xf numFmtId="3" fontId="5" fillId="3" borderId="0" xfId="0" applyNumberFormat="1" applyFont="1" applyFill="1" applyBorder="1" applyAlignment="1" applyProtection="1">
      <alignment horizontal="left" vertical="top" wrapText="1"/>
      <protection locked="0"/>
    </xf>
    <xf numFmtId="3" fontId="5" fillId="3" borderId="31" xfId="0" applyNumberFormat="1" applyFont="1" applyFill="1" applyBorder="1" applyAlignment="1" applyProtection="1">
      <alignment horizontal="left" vertical="top" wrapText="1"/>
      <protection locked="0"/>
    </xf>
    <xf numFmtId="3" fontId="35" fillId="10" borderId="4" xfId="0" applyNumberFormat="1" applyFont="1" applyFill="1" applyBorder="1" applyAlignment="1" applyProtection="1">
      <alignment horizontal="center" vertical="center" wrapText="1"/>
      <protection locked="0"/>
    </xf>
    <xf numFmtId="3" fontId="36" fillId="0" borderId="4" xfId="0" applyNumberFormat="1" applyFont="1" applyBorder="1" applyAlignment="1" applyProtection="1">
      <alignment horizontal="left" vertical="top" wrapText="1"/>
      <protection locked="0"/>
    </xf>
    <xf numFmtId="3" fontId="36" fillId="0" borderId="0" xfId="0" applyNumberFormat="1" applyFont="1" applyBorder="1" applyAlignment="1" applyProtection="1">
      <alignment horizontal="left" vertical="top" wrapText="1"/>
      <protection locked="0"/>
    </xf>
    <xf numFmtId="3" fontId="7" fillId="0" borderId="17" xfId="0" applyNumberFormat="1" applyFont="1" applyBorder="1" applyAlignment="1" applyProtection="1">
      <alignment horizontal="left" vertical="center" wrapText="1"/>
      <protection locked="0"/>
    </xf>
    <xf numFmtId="3" fontId="7" fillId="0" borderId="15" xfId="0" applyNumberFormat="1" applyFont="1" applyBorder="1" applyAlignment="1" applyProtection="1">
      <alignment horizontal="left" vertical="center" wrapText="1"/>
      <protection locked="0"/>
    </xf>
    <xf numFmtId="3" fontId="7" fillId="0" borderId="16" xfId="0" applyNumberFormat="1" applyFont="1" applyBorder="1" applyAlignment="1" applyProtection="1">
      <alignment horizontal="left" vertical="center" wrapText="1"/>
      <protection locked="0"/>
    </xf>
    <xf numFmtId="9" fontId="2" fillId="3" borderId="13" xfId="1" applyFont="1" applyFill="1" applyBorder="1" applyAlignment="1" applyProtection="1">
      <alignment horizontal="center"/>
      <protection locked="0"/>
    </xf>
    <xf numFmtId="9" fontId="2" fillId="3" borderId="14" xfId="1" applyFont="1" applyFill="1" applyBorder="1" applyAlignment="1" applyProtection="1">
      <alignment horizontal="center"/>
      <protection locked="0"/>
    </xf>
    <xf numFmtId="0" fontId="37" fillId="0" borderId="2" xfId="0" applyFont="1" applyBorder="1" applyAlignment="1" applyProtection="1">
      <alignment horizontal="left" vertical="top" wrapText="1"/>
    </xf>
    <xf numFmtId="3" fontId="2" fillId="2" borderId="0" xfId="0" applyNumberFormat="1" applyFont="1" applyFill="1" applyBorder="1" applyAlignment="1" applyProtection="1">
      <alignment horizontal="left" vertical="top" wrapText="1"/>
      <protection locked="0"/>
    </xf>
    <xf numFmtId="3" fontId="5" fillId="0" borderId="0" xfId="0" applyNumberFormat="1" applyFont="1" applyFill="1" applyBorder="1" applyAlignment="1" applyProtection="1">
      <alignment horizontal="left" vertical="top" wrapText="1"/>
      <protection locked="0"/>
    </xf>
    <xf numFmtId="3" fontId="2" fillId="2" borderId="17" xfId="0" applyNumberFormat="1" applyFont="1" applyFill="1" applyBorder="1" applyAlignment="1" applyProtection="1">
      <alignment horizontal="left"/>
      <protection locked="0"/>
    </xf>
    <xf numFmtId="3" fontId="2" fillId="2" borderId="15" xfId="0" applyNumberFormat="1" applyFont="1" applyFill="1" applyBorder="1" applyAlignment="1" applyProtection="1">
      <alignment horizontal="left"/>
      <protection locked="0"/>
    </xf>
    <xf numFmtId="3" fontId="2" fillId="2" borderId="16" xfId="0" applyNumberFormat="1" applyFont="1" applyFill="1" applyBorder="1" applyAlignment="1" applyProtection="1">
      <alignment horizontal="left"/>
      <protection locked="0"/>
    </xf>
    <xf numFmtId="3" fontId="4" fillId="2" borderId="0" xfId="0" applyNumberFormat="1" applyFont="1" applyFill="1" applyBorder="1" applyAlignment="1" applyProtection="1">
      <alignment horizontal="left" vertical="top" wrapText="1"/>
      <protection locked="0"/>
    </xf>
    <xf numFmtId="3" fontId="19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19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19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3" fontId="16" fillId="5" borderId="17" xfId="0" applyNumberFormat="1" applyFont="1" applyFill="1" applyBorder="1" applyAlignment="1" applyProtection="1">
      <alignment horizontal="center" vertical="center"/>
      <protection locked="0"/>
    </xf>
    <xf numFmtId="3" fontId="16" fillId="5" borderId="15" xfId="0" applyNumberFormat="1" applyFont="1" applyFill="1" applyBorder="1" applyAlignment="1" applyProtection="1">
      <alignment horizontal="center" vertical="center"/>
      <protection locked="0"/>
    </xf>
    <xf numFmtId="3" fontId="16" fillId="5" borderId="16" xfId="0" applyNumberFormat="1" applyFont="1" applyFill="1" applyBorder="1" applyAlignment="1" applyProtection="1">
      <alignment horizontal="center" vertical="center"/>
      <protection locked="0"/>
    </xf>
    <xf numFmtId="3" fontId="17" fillId="2" borderId="17" xfId="0" applyNumberFormat="1" applyFont="1" applyFill="1" applyBorder="1" applyAlignment="1" applyProtection="1">
      <alignment horizontal="center"/>
      <protection locked="0"/>
    </xf>
    <xf numFmtId="3" fontId="17" fillId="2" borderId="16" xfId="0" applyNumberFormat="1" applyFont="1" applyFill="1" applyBorder="1" applyAlignment="1" applyProtection="1">
      <alignment horizontal="center"/>
      <protection locked="0"/>
    </xf>
    <xf numFmtId="3" fontId="15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15" fillId="4" borderId="3" xfId="0" applyNumberFormat="1" applyFont="1" applyFill="1" applyBorder="1" applyAlignment="1" applyProtection="1">
      <alignment horizontal="center" vertical="center" wrapText="1"/>
      <protection locked="0"/>
    </xf>
    <xf numFmtId="3" fontId="15" fillId="4" borderId="4" xfId="0" applyNumberFormat="1" applyFont="1" applyFill="1" applyBorder="1" applyAlignment="1" applyProtection="1">
      <alignment horizontal="center" vertical="center" wrapText="1"/>
      <protection locked="0"/>
    </xf>
    <xf numFmtId="3" fontId="15" fillId="4" borderId="5" xfId="0" applyNumberFormat="1" applyFont="1" applyFill="1" applyBorder="1" applyAlignment="1" applyProtection="1">
      <alignment horizontal="center" vertical="center" wrapText="1"/>
      <protection locked="0"/>
    </xf>
    <xf numFmtId="3" fontId="15" fillId="4" borderId="6" xfId="0" applyNumberFormat="1" applyFont="1" applyFill="1" applyBorder="1" applyAlignment="1" applyProtection="1">
      <alignment horizontal="center" vertical="center" wrapText="1"/>
      <protection locked="0"/>
    </xf>
    <xf numFmtId="3" fontId="15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9" xfId="5" applyFont="1" applyFill="1" applyBorder="1" applyAlignment="1" applyProtection="1">
      <alignment horizontal="center" vertical="center" wrapText="1"/>
    </xf>
    <xf numFmtId="0" fontId="26" fillId="0" borderId="36" xfId="6" applyFont="1" applyFill="1" applyBorder="1" applyAlignment="1" applyProtection="1">
      <alignment horizontal="left" vertical="center" wrapText="1"/>
    </xf>
    <xf numFmtId="0" fontId="26" fillId="0" borderId="37" xfId="6" applyFont="1" applyFill="1" applyBorder="1" applyAlignment="1" applyProtection="1">
      <alignment horizontal="left" vertical="center" wrapText="1"/>
    </xf>
    <xf numFmtId="3" fontId="17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17" fillId="2" borderId="16" xfId="0" applyNumberFormat="1" applyFont="1" applyFill="1" applyBorder="1" applyAlignment="1" applyProtection="1">
      <alignment horizontal="center" vertical="center" wrapText="1"/>
      <protection locked="0"/>
    </xf>
    <xf numFmtId="3" fontId="17" fillId="2" borderId="17" xfId="0" applyNumberFormat="1" applyFont="1" applyFill="1" applyBorder="1" applyAlignment="1" applyProtection="1">
      <alignment horizontal="center"/>
    </xf>
    <xf numFmtId="3" fontId="17" fillId="2" borderId="15" xfId="0" applyNumberFormat="1" applyFont="1" applyFill="1" applyBorder="1" applyAlignment="1" applyProtection="1">
      <alignment horizontal="center"/>
    </xf>
    <xf numFmtId="3" fontId="17" fillId="2" borderId="16" xfId="0" applyNumberFormat="1" applyFont="1" applyFill="1" applyBorder="1" applyAlignment="1" applyProtection="1">
      <alignment horizontal="center"/>
    </xf>
    <xf numFmtId="0" fontId="17" fillId="2" borderId="0" xfId="0" applyNumberFormat="1" applyFont="1" applyFill="1" applyBorder="1" applyAlignment="1" applyProtection="1">
      <alignment horizontal="center"/>
    </xf>
    <xf numFmtId="0" fontId="24" fillId="0" borderId="9" xfId="5" applyFont="1" applyFill="1" applyBorder="1" applyAlignment="1" applyProtection="1">
      <alignment horizontal="center" vertical="center"/>
    </xf>
  </cellXfs>
  <cellStyles count="11">
    <cellStyle name="Accent1" xfId="5" builtinId="29"/>
    <cellStyle name="Activity" xfId="7"/>
    <cellStyle name="Comma" xfId="3" builtinId="3"/>
    <cellStyle name="Currency" xfId="4" builtinId="4"/>
    <cellStyle name="Heading 4 2" xfId="8"/>
    <cellStyle name="Normal" xfId="0" builtinId="0"/>
    <cellStyle name="Normal 2" xfId="2"/>
    <cellStyle name="Normal 3" xfId="6"/>
    <cellStyle name="Percent" xfId="1" builtinId="5"/>
    <cellStyle name="Period Headers" xfId="10"/>
    <cellStyle name="Project Headers" xfId="9"/>
  </cellStyles>
  <dxfs count="85"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0F8FA"/>
      <color rgb="FFE5F4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_for_all\Financements%20Nationaux%20RDI%20-%20ENV\01.%20RDI\01.l&#233;gislation\02.%20loi%202016\Nouvelles%20lignes%20directrices\version%201.9\FR_IOS\4.%20Synth&#232;se%20Financi&#232;re_FR_IOS_v1.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 Financière"/>
      <sheetName val="Budget Contrefactuel"/>
      <sheetName val="GANTT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B1:AZ201"/>
  <sheetViews>
    <sheetView showGridLines="0" tabSelected="1" topLeftCell="A155" zoomScale="80" zoomScaleNormal="80" zoomScaleSheetLayoutView="40" workbookViewId="0">
      <pane xSplit="4" topLeftCell="E1" activePane="topRight" state="frozen"/>
      <selection pane="topRight" activeCell="L178" sqref="L178"/>
    </sheetView>
  </sheetViews>
  <sheetFormatPr defaultColWidth="9.140625" defaultRowHeight="15" outlineLevelRow="1" outlineLevelCol="1" x14ac:dyDescent="0.25"/>
  <cols>
    <col min="1" max="1" width="0.7109375" style="5" customWidth="1"/>
    <col min="2" max="2" width="7.85546875" style="3" customWidth="1"/>
    <col min="3" max="3" width="1.7109375" style="3" customWidth="1"/>
    <col min="4" max="4" width="56.5703125" style="104" customWidth="1"/>
    <col min="5" max="10" width="25.7109375" style="104" customWidth="1"/>
    <col min="11" max="11" width="25.7109375" style="3" customWidth="1"/>
    <col min="12" max="14" width="25.7109375" style="4" customWidth="1"/>
    <col min="15" max="24" width="25.7109375" style="4" hidden="1" customWidth="1" outlineLevel="1"/>
    <col min="25" max="25" width="21.7109375" style="4" customWidth="1" collapsed="1"/>
    <col min="26" max="26" width="4.28515625" style="4" customWidth="1"/>
    <col min="27" max="44" width="9.140625" style="4"/>
    <col min="45" max="16384" width="9.140625" style="5"/>
  </cols>
  <sheetData>
    <row r="1" spans="2:48" ht="15.75" thickBot="1" x14ac:dyDescent="0.3">
      <c r="D1" s="4"/>
      <c r="E1" s="3"/>
      <c r="F1" s="3"/>
      <c r="G1" s="3"/>
      <c r="H1" s="3"/>
      <c r="I1" s="3"/>
      <c r="J1" s="3"/>
      <c r="AS1" s="4"/>
      <c r="AT1" s="4"/>
      <c r="AU1" s="4"/>
      <c r="AV1" s="4"/>
    </row>
    <row r="2" spans="2:48" ht="15" customHeight="1" x14ac:dyDescent="0.25">
      <c r="D2" s="258" t="s">
        <v>140</v>
      </c>
      <c r="E2" s="259"/>
      <c r="F2" s="259"/>
      <c r="G2" s="260"/>
      <c r="H2" s="3"/>
      <c r="I2" s="236" t="s">
        <v>127</v>
      </c>
      <c r="J2" s="218"/>
      <c r="K2" s="218"/>
      <c r="L2" s="218"/>
      <c r="M2" s="218"/>
      <c r="AS2" s="4"/>
      <c r="AT2" s="4"/>
      <c r="AU2" s="4"/>
      <c r="AV2" s="4"/>
    </row>
    <row r="3" spans="2:48" s="4" customFormat="1" ht="15.75" customHeight="1" thickBot="1" x14ac:dyDescent="0.3">
      <c r="B3" s="3"/>
      <c r="C3" s="3"/>
      <c r="D3" s="261"/>
      <c r="E3" s="262"/>
      <c r="F3" s="262"/>
      <c r="G3" s="263"/>
      <c r="H3" s="3"/>
      <c r="I3" s="237"/>
      <c r="J3" s="218"/>
      <c r="K3" s="218"/>
      <c r="L3" s="218"/>
      <c r="M3" s="218"/>
    </row>
    <row r="4" spans="2:48" s="4" customFormat="1" ht="15.75" customHeight="1" thickBot="1" x14ac:dyDescent="0.3">
      <c r="B4" s="3"/>
      <c r="C4" s="3"/>
      <c r="D4" s="18"/>
      <c r="E4" s="19"/>
      <c r="F4" s="3"/>
      <c r="G4" s="3"/>
      <c r="H4" s="3"/>
      <c r="I4" s="238"/>
      <c r="J4" s="218"/>
      <c r="K4" s="218"/>
      <c r="L4" s="218"/>
      <c r="M4" s="218"/>
    </row>
    <row r="5" spans="2:48" x14ac:dyDescent="0.25">
      <c r="D5" s="220" t="s">
        <v>128</v>
      </c>
      <c r="E5" s="220"/>
      <c r="F5" s="220"/>
    </row>
    <row r="6" spans="2:48" s="4" customFormat="1" ht="15.75" customHeight="1" x14ac:dyDescent="0.25">
      <c r="B6" s="3"/>
      <c r="C6" s="3"/>
      <c r="D6" s="18"/>
      <c r="E6" s="19"/>
      <c r="F6" s="3"/>
      <c r="G6" s="3"/>
      <c r="H6" s="3"/>
      <c r="I6" s="56"/>
      <c r="J6" s="218"/>
      <c r="K6" s="218"/>
      <c r="L6" s="218"/>
      <c r="M6" s="218"/>
    </row>
    <row r="7" spans="2:48" s="4" customFormat="1" ht="15.75" customHeight="1" thickBot="1" x14ac:dyDescent="0.3">
      <c r="B7" s="3"/>
      <c r="C7" s="3"/>
      <c r="D7" s="18"/>
      <c r="E7" s="19"/>
      <c r="F7" s="3"/>
      <c r="G7" s="3"/>
      <c r="H7" s="3"/>
      <c r="I7" s="56"/>
      <c r="J7" s="218"/>
      <c r="K7" s="218"/>
      <c r="L7" s="218"/>
      <c r="M7" s="218"/>
    </row>
    <row r="8" spans="2:48" s="4" customFormat="1" ht="15.75" customHeight="1" thickBot="1" x14ac:dyDescent="0.3">
      <c r="B8" s="3"/>
      <c r="C8" s="3"/>
      <c r="D8" s="162" t="s">
        <v>14</v>
      </c>
      <c r="E8" s="264"/>
      <c r="F8" s="265"/>
      <c r="G8" s="266"/>
      <c r="H8" s="3"/>
      <c r="I8" s="218"/>
      <c r="J8" s="218"/>
      <c r="K8" s="218"/>
      <c r="L8" s="218"/>
      <c r="M8" s="218"/>
    </row>
    <row r="9" spans="2:48" s="4" customFormat="1" ht="15.75" customHeight="1" thickBot="1" x14ac:dyDescent="0.3">
      <c r="B9" s="3"/>
      <c r="C9" s="3"/>
      <c r="D9" s="162" t="s">
        <v>15</v>
      </c>
      <c r="E9" s="264"/>
      <c r="F9" s="265"/>
      <c r="G9" s="266"/>
      <c r="H9" s="3"/>
      <c r="I9" s="218"/>
      <c r="J9" s="218"/>
      <c r="K9" s="218"/>
      <c r="L9" s="218"/>
      <c r="M9" s="218"/>
    </row>
    <row r="10" spans="2:48" s="4" customFormat="1" ht="26.25" customHeight="1" thickBot="1" x14ac:dyDescent="0.4">
      <c r="B10" s="3"/>
      <c r="C10" s="3"/>
      <c r="D10" s="161" t="s">
        <v>71</v>
      </c>
      <c r="E10" s="19"/>
      <c r="F10" s="3"/>
      <c r="G10" s="3"/>
      <c r="H10" s="12"/>
      <c r="I10" s="219"/>
      <c r="J10" s="219"/>
      <c r="K10" s="219"/>
      <c r="L10" s="219"/>
      <c r="M10" s="219"/>
    </row>
    <row r="11" spans="2:48" s="4" customFormat="1" x14ac:dyDescent="0.25">
      <c r="B11" s="3"/>
      <c r="C11" s="3"/>
      <c r="D11" s="21" t="s">
        <v>74</v>
      </c>
      <c r="E11" s="22"/>
      <c r="F11" s="22"/>
      <c r="G11" s="2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24"/>
      <c r="AC11" s="25"/>
      <c r="AD11" s="3"/>
      <c r="AE11" s="3"/>
    </row>
    <row r="12" spans="2:48" s="4" customFormat="1" x14ac:dyDescent="0.25">
      <c r="B12" s="3"/>
      <c r="C12" s="3"/>
      <c r="D12" s="26" t="s">
        <v>53</v>
      </c>
      <c r="E12" s="27" t="s">
        <v>21</v>
      </c>
      <c r="F12" s="27" t="s">
        <v>22</v>
      </c>
      <c r="G12" s="127" t="s">
        <v>24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24"/>
      <c r="AC12" s="25"/>
      <c r="AD12" s="3"/>
      <c r="AE12" s="3"/>
    </row>
    <row r="13" spans="2:48" s="4" customFormat="1" ht="15" customHeight="1" x14ac:dyDescent="0.25">
      <c r="B13" s="254" t="s">
        <v>85</v>
      </c>
      <c r="C13" s="131"/>
      <c r="D13" s="135" t="s">
        <v>16</v>
      </c>
      <c r="E13" s="7"/>
      <c r="F13" s="10">
        <f t="shared" ref="F13:F22" si="0">+VLOOKUP(D13,$D$72:$Y$81,22,FALSE)</f>
        <v>0</v>
      </c>
      <c r="G13" s="128">
        <f>+F13*E13</f>
        <v>0</v>
      </c>
      <c r="H13" s="134" t="str">
        <f>+IF(F13&gt;0,IF(E13&gt;0,"","Salaire manquant"),IF(E13&gt;0,IF(F13&gt;0,"","Efforts manquants en section Work-Packages"),""))</f>
        <v/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24"/>
      <c r="AC13" s="25"/>
      <c r="AD13" s="3"/>
      <c r="AE13" s="3"/>
    </row>
    <row r="14" spans="2:48" s="4" customFormat="1" x14ac:dyDescent="0.25">
      <c r="B14" s="255"/>
      <c r="C14" s="131"/>
      <c r="D14" s="135" t="s">
        <v>17</v>
      </c>
      <c r="E14" s="7"/>
      <c r="F14" s="10">
        <f t="shared" si="0"/>
        <v>0</v>
      </c>
      <c r="G14" s="128">
        <f>+F14*E14</f>
        <v>0</v>
      </c>
      <c r="H14" s="134" t="str">
        <f t="shared" ref="H14:H22" si="1">+IF(F14&gt;0,IF(E14&gt;0,"","Salaire manquant"),IF(E14&gt;0,IF(F14&gt;0,"","Efforts manquants en section Work-Packages"),""))</f>
        <v/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24"/>
      <c r="AC14" s="25"/>
      <c r="AD14" s="3"/>
      <c r="AE14" s="3"/>
    </row>
    <row r="15" spans="2:48" s="4" customFormat="1" x14ac:dyDescent="0.25">
      <c r="B15" s="255"/>
      <c r="C15" s="131"/>
      <c r="D15" s="135" t="s">
        <v>18</v>
      </c>
      <c r="E15" s="7"/>
      <c r="F15" s="10">
        <f t="shared" si="0"/>
        <v>0</v>
      </c>
      <c r="G15" s="128">
        <f>+F15*E15</f>
        <v>0</v>
      </c>
      <c r="H15" s="134" t="str">
        <f t="shared" si="1"/>
        <v/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24"/>
      <c r="AC15" s="25"/>
      <c r="AD15" s="3"/>
      <c r="AE15" s="3"/>
    </row>
    <row r="16" spans="2:48" s="4" customFormat="1" x14ac:dyDescent="0.25">
      <c r="B16" s="255"/>
      <c r="C16" s="131"/>
      <c r="D16" s="135" t="s">
        <v>19</v>
      </c>
      <c r="E16" s="7"/>
      <c r="F16" s="10">
        <f t="shared" si="0"/>
        <v>0</v>
      </c>
      <c r="G16" s="128">
        <f t="shared" ref="G16:G22" si="2">+F16*E16</f>
        <v>0</v>
      </c>
      <c r="H16" s="134" t="str">
        <f t="shared" si="1"/>
        <v/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24"/>
      <c r="AC16" s="25"/>
      <c r="AD16" s="3"/>
      <c r="AE16" s="3"/>
    </row>
    <row r="17" spans="2:46" s="4" customFormat="1" x14ac:dyDescent="0.25">
      <c r="B17" s="255"/>
      <c r="C17" s="131"/>
      <c r="D17" s="135" t="s">
        <v>20</v>
      </c>
      <c r="E17" s="7"/>
      <c r="F17" s="10">
        <f t="shared" si="0"/>
        <v>0</v>
      </c>
      <c r="G17" s="128">
        <f t="shared" si="2"/>
        <v>0</v>
      </c>
      <c r="H17" s="134" t="str">
        <f t="shared" si="1"/>
        <v/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24"/>
      <c r="AC17" s="25"/>
      <c r="AD17" s="3"/>
      <c r="AE17" s="3"/>
    </row>
    <row r="18" spans="2:46" s="4" customFormat="1" outlineLevel="1" x14ac:dyDescent="0.25">
      <c r="B18" s="255"/>
      <c r="C18" s="131"/>
      <c r="D18" s="135" t="s">
        <v>66</v>
      </c>
      <c r="E18" s="7"/>
      <c r="F18" s="10">
        <f t="shared" si="0"/>
        <v>0</v>
      </c>
      <c r="G18" s="128">
        <f t="shared" si="2"/>
        <v>0</v>
      </c>
      <c r="H18" s="134" t="str">
        <f t="shared" si="1"/>
        <v/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24"/>
      <c r="AC18" s="25"/>
      <c r="AD18" s="3"/>
      <c r="AE18" s="3"/>
    </row>
    <row r="19" spans="2:46" s="4" customFormat="1" outlineLevel="1" x14ac:dyDescent="0.25">
      <c r="B19" s="255"/>
      <c r="C19" s="131"/>
      <c r="D19" s="135" t="s">
        <v>68</v>
      </c>
      <c r="E19" s="7"/>
      <c r="F19" s="10">
        <f t="shared" si="0"/>
        <v>0</v>
      </c>
      <c r="G19" s="128">
        <f t="shared" si="2"/>
        <v>0</v>
      </c>
      <c r="H19" s="134" t="str">
        <f t="shared" si="1"/>
        <v/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24"/>
      <c r="AC19" s="25"/>
      <c r="AD19" s="3"/>
      <c r="AE19" s="3"/>
    </row>
    <row r="20" spans="2:46" s="4" customFormat="1" outlineLevel="1" x14ac:dyDescent="0.25">
      <c r="B20" s="255"/>
      <c r="C20" s="131"/>
      <c r="D20" s="135" t="s">
        <v>67</v>
      </c>
      <c r="E20" s="7"/>
      <c r="F20" s="10">
        <f t="shared" si="0"/>
        <v>0</v>
      </c>
      <c r="G20" s="128">
        <f t="shared" si="2"/>
        <v>0</v>
      </c>
      <c r="H20" s="134" t="str">
        <f t="shared" si="1"/>
        <v/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24"/>
      <c r="AC20" s="25"/>
      <c r="AD20" s="3"/>
      <c r="AE20" s="3"/>
    </row>
    <row r="21" spans="2:46" s="4" customFormat="1" outlineLevel="1" x14ac:dyDescent="0.25">
      <c r="B21" s="255"/>
      <c r="C21" s="131"/>
      <c r="D21" s="135" t="s">
        <v>69</v>
      </c>
      <c r="E21" s="7"/>
      <c r="F21" s="10">
        <f t="shared" si="0"/>
        <v>0</v>
      </c>
      <c r="G21" s="128">
        <f t="shared" si="2"/>
        <v>0</v>
      </c>
      <c r="H21" s="134" t="str">
        <f t="shared" si="1"/>
        <v/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24"/>
      <c r="AC21" s="25"/>
      <c r="AD21" s="3"/>
      <c r="AE21" s="3"/>
    </row>
    <row r="22" spans="2:46" s="4" customFormat="1" outlineLevel="1" x14ac:dyDescent="0.25">
      <c r="B22" s="256"/>
      <c r="C22" s="131"/>
      <c r="D22" s="135" t="s">
        <v>70</v>
      </c>
      <c r="E22" s="7"/>
      <c r="F22" s="10">
        <f t="shared" si="0"/>
        <v>0</v>
      </c>
      <c r="G22" s="128">
        <f t="shared" si="2"/>
        <v>0</v>
      </c>
      <c r="H22" s="134" t="str">
        <f t="shared" si="1"/>
        <v/>
      </c>
      <c r="I22" s="133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24"/>
      <c r="AC22" s="25"/>
      <c r="AD22" s="3"/>
      <c r="AE22" s="3"/>
    </row>
    <row r="23" spans="2:46" s="4" customFormat="1" ht="15.75" thickBot="1" x14ac:dyDescent="0.3">
      <c r="B23" s="3"/>
      <c r="C23" s="3"/>
      <c r="D23" s="28"/>
      <c r="E23" s="29"/>
      <c r="F23" s="30" t="s">
        <v>25</v>
      </c>
      <c r="G23" s="129">
        <f>+SUM(G13:G22)</f>
        <v>0</v>
      </c>
      <c r="H23" s="134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24"/>
      <c r="AC23" s="25"/>
      <c r="AD23" s="3"/>
      <c r="AE23" s="3"/>
    </row>
    <row r="24" spans="2:46" s="4" customFormat="1" ht="15.75" thickBot="1" x14ac:dyDescent="0.3">
      <c r="B24" s="3"/>
      <c r="C24" s="3"/>
      <c r="D24" s="18"/>
      <c r="E24" s="19"/>
      <c r="F24" s="3"/>
      <c r="G24" s="52"/>
      <c r="H24" s="12"/>
      <c r="I24" s="3"/>
      <c r="J24" s="3"/>
      <c r="K24" s="3"/>
    </row>
    <row r="25" spans="2:46" s="41" customFormat="1" ht="45" x14ac:dyDescent="0.25">
      <c r="B25" s="40"/>
      <c r="C25" s="40"/>
      <c r="D25" s="217" t="s">
        <v>146</v>
      </c>
      <c r="E25" s="53" t="s">
        <v>64</v>
      </c>
      <c r="F25" s="54" t="s">
        <v>63</v>
      </c>
      <c r="G25" s="53" t="s">
        <v>62</v>
      </c>
      <c r="H25" s="53" t="s">
        <v>118</v>
      </c>
      <c r="I25" s="55" t="s">
        <v>119</v>
      </c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8"/>
      <c r="AS25" s="58"/>
      <c r="AT25" s="58"/>
    </row>
    <row r="26" spans="2:46" s="2" customFormat="1" x14ac:dyDescent="0.25">
      <c r="B26" s="1"/>
      <c r="C26" s="1"/>
      <c r="D26" s="107" t="s">
        <v>56</v>
      </c>
      <c r="E26" s="108">
        <v>7500</v>
      </c>
      <c r="F26" s="109">
        <v>10</v>
      </c>
      <c r="G26" s="110">
        <v>5</v>
      </c>
      <c r="H26" s="111">
        <v>23</v>
      </c>
      <c r="I26" s="112">
        <f>+(E26*F26)/G26*H26/12</f>
        <v>28750</v>
      </c>
      <c r="J26" s="11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6"/>
      <c r="AS26" s="16"/>
      <c r="AT26" s="16"/>
    </row>
    <row r="27" spans="2:46" x14ac:dyDescent="0.25">
      <c r="B27" s="257"/>
      <c r="D27" s="135" t="s">
        <v>57</v>
      </c>
      <c r="E27" s="113"/>
      <c r="F27" s="114"/>
      <c r="G27" s="105"/>
      <c r="H27" s="120">
        <f>+VLOOKUP(D27,$D$86:$Y$125,22,FALSE)</f>
        <v>0</v>
      </c>
      <c r="I27" s="121" t="str">
        <f>+IFERROR((E27*F27)/G27*H27/12,"-")</f>
        <v>-</v>
      </c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60"/>
      <c r="AS27" s="60"/>
      <c r="AT27" s="60"/>
    </row>
    <row r="28" spans="2:46" x14ac:dyDescent="0.25">
      <c r="B28" s="257"/>
      <c r="D28" s="135" t="s">
        <v>58</v>
      </c>
      <c r="E28" s="113"/>
      <c r="F28" s="117"/>
      <c r="G28" s="105"/>
      <c r="H28" s="120">
        <f>+VLOOKUP(D28,$D$86:$Y$125,22,FALSE)</f>
        <v>0</v>
      </c>
      <c r="I28" s="121" t="str">
        <f t="shared" ref="I28:I66" si="3">+IFERROR((E28*F28)/G28*H28/12,"-")</f>
        <v>-</v>
      </c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60"/>
      <c r="AS28" s="60"/>
      <c r="AT28" s="60"/>
    </row>
    <row r="29" spans="2:46" x14ac:dyDescent="0.25">
      <c r="B29" s="257"/>
      <c r="D29" s="135" t="s">
        <v>59</v>
      </c>
      <c r="E29" s="113"/>
      <c r="F29" s="117"/>
      <c r="G29" s="105"/>
      <c r="H29" s="120">
        <f t="shared" ref="H29:H66" si="4">+VLOOKUP(D29,$D$86:$Y$125,22,FALSE)</f>
        <v>0</v>
      </c>
      <c r="I29" s="121" t="str">
        <f t="shared" si="3"/>
        <v>-</v>
      </c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60"/>
      <c r="AS29" s="60"/>
      <c r="AT29" s="60"/>
    </row>
    <row r="30" spans="2:46" x14ac:dyDescent="0.25">
      <c r="B30" s="257"/>
      <c r="D30" s="135" t="s">
        <v>60</v>
      </c>
      <c r="E30" s="113"/>
      <c r="F30" s="117"/>
      <c r="G30" s="105"/>
      <c r="H30" s="120">
        <f t="shared" si="4"/>
        <v>0</v>
      </c>
      <c r="I30" s="121" t="str">
        <f t="shared" si="3"/>
        <v>-</v>
      </c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60"/>
      <c r="AS30" s="60"/>
      <c r="AT30" s="60"/>
    </row>
    <row r="31" spans="2:46" x14ac:dyDescent="0.25">
      <c r="B31" s="257"/>
      <c r="D31" s="135" t="s">
        <v>61</v>
      </c>
      <c r="E31" s="113"/>
      <c r="F31" s="117"/>
      <c r="G31" s="105"/>
      <c r="H31" s="120">
        <f t="shared" si="4"/>
        <v>0</v>
      </c>
      <c r="I31" s="121" t="str">
        <f t="shared" si="3"/>
        <v>-</v>
      </c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60"/>
      <c r="AS31" s="60"/>
      <c r="AT31" s="60"/>
    </row>
    <row r="32" spans="2:46" hidden="1" outlineLevel="1" x14ac:dyDescent="0.25">
      <c r="B32" s="257"/>
      <c r="D32" s="135" t="s">
        <v>153</v>
      </c>
      <c r="E32" s="113"/>
      <c r="F32" s="117"/>
      <c r="G32" s="105"/>
      <c r="H32" s="120">
        <f t="shared" si="4"/>
        <v>0</v>
      </c>
      <c r="I32" s="121" t="str">
        <f t="shared" si="3"/>
        <v>-</v>
      </c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60"/>
      <c r="AS32" s="60"/>
      <c r="AT32" s="60"/>
    </row>
    <row r="33" spans="2:46" hidden="1" outlineLevel="1" x14ac:dyDescent="0.25">
      <c r="B33" s="257"/>
      <c r="D33" s="135" t="s">
        <v>154</v>
      </c>
      <c r="E33" s="113"/>
      <c r="F33" s="117"/>
      <c r="G33" s="105"/>
      <c r="H33" s="120">
        <f t="shared" si="4"/>
        <v>0</v>
      </c>
      <c r="I33" s="121" t="str">
        <f t="shared" si="3"/>
        <v>-</v>
      </c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60"/>
      <c r="AS33" s="60"/>
      <c r="AT33" s="60"/>
    </row>
    <row r="34" spans="2:46" hidden="1" outlineLevel="1" x14ac:dyDescent="0.25">
      <c r="B34" s="257"/>
      <c r="D34" s="135" t="s">
        <v>155</v>
      </c>
      <c r="E34" s="113"/>
      <c r="F34" s="117"/>
      <c r="G34" s="105"/>
      <c r="H34" s="120">
        <f t="shared" si="4"/>
        <v>0</v>
      </c>
      <c r="I34" s="121" t="str">
        <f t="shared" si="3"/>
        <v>-</v>
      </c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60"/>
      <c r="AS34" s="60"/>
      <c r="AT34" s="60"/>
    </row>
    <row r="35" spans="2:46" hidden="1" outlineLevel="1" x14ac:dyDescent="0.25">
      <c r="B35" s="257"/>
      <c r="D35" s="135" t="s">
        <v>156</v>
      </c>
      <c r="E35" s="113"/>
      <c r="F35" s="117"/>
      <c r="G35" s="105"/>
      <c r="H35" s="120">
        <f t="shared" si="4"/>
        <v>0</v>
      </c>
      <c r="I35" s="121" t="str">
        <f t="shared" si="3"/>
        <v>-</v>
      </c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60"/>
      <c r="AS35" s="60"/>
      <c r="AT35" s="60"/>
    </row>
    <row r="36" spans="2:46" hidden="1" outlineLevel="1" x14ac:dyDescent="0.25">
      <c r="B36" s="257"/>
      <c r="D36" s="135" t="s">
        <v>157</v>
      </c>
      <c r="E36" s="113"/>
      <c r="F36" s="117"/>
      <c r="G36" s="105"/>
      <c r="H36" s="120">
        <f t="shared" si="4"/>
        <v>0</v>
      </c>
      <c r="I36" s="121" t="str">
        <f t="shared" si="3"/>
        <v>-</v>
      </c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60"/>
      <c r="AS36" s="60"/>
      <c r="AT36" s="60"/>
    </row>
    <row r="37" spans="2:46" hidden="1" outlineLevel="1" x14ac:dyDescent="0.25">
      <c r="B37" s="131"/>
      <c r="D37" s="135" t="s">
        <v>158</v>
      </c>
      <c r="E37" s="113"/>
      <c r="F37" s="117"/>
      <c r="G37" s="105"/>
      <c r="H37" s="120">
        <f t="shared" si="4"/>
        <v>0</v>
      </c>
      <c r="I37" s="121" t="str">
        <f t="shared" si="3"/>
        <v>-</v>
      </c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60"/>
      <c r="AS37" s="60"/>
      <c r="AT37" s="60"/>
    </row>
    <row r="38" spans="2:46" hidden="1" outlineLevel="1" x14ac:dyDescent="0.25">
      <c r="B38" s="131"/>
      <c r="D38" s="135" t="s">
        <v>159</v>
      </c>
      <c r="E38" s="113"/>
      <c r="F38" s="117"/>
      <c r="G38" s="105"/>
      <c r="H38" s="120">
        <f t="shared" si="4"/>
        <v>0</v>
      </c>
      <c r="I38" s="121" t="str">
        <f t="shared" si="3"/>
        <v>-</v>
      </c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  <c r="AS38" s="60"/>
      <c r="AT38" s="60"/>
    </row>
    <row r="39" spans="2:46" hidden="1" outlineLevel="1" x14ac:dyDescent="0.25">
      <c r="B39" s="131"/>
      <c r="D39" s="135" t="s">
        <v>160</v>
      </c>
      <c r="E39" s="113"/>
      <c r="F39" s="117"/>
      <c r="G39" s="105"/>
      <c r="H39" s="120">
        <f t="shared" si="4"/>
        <v>0</v>
      </c>
      <c r="I39" s="121" t="str">
        <f t="shared" si="3"/>
        <v>-</v>
      </c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60"/>
      <c r="AS39" s="60"/>
      <c r="AT39" s="60"/>
    </row>
    <row r="40" spans="2:46" hidden="1" outlineLevel="1" x14ac:dyDescent="0.25">
      <c r="B40" s="131"/>
      <c r="D40" s="135" t="s">
        <v>161</v>
      </c>
      <c r="E40" s="113"/>
      <c r="F40" s="117"/>
      <c r="G40" s="105"/>
      <c r="H40" s="120">
        <f t="shared" si="4"/>
        <v>0</v>
      </c>
      <c r="I40" s="121" t="str">
        <f t="shared" si="3"/>
        <v>-</v>
      </c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60"/>
      <c r="AS40" s="60"/>
      <c r="AT40" s="60"/>
    </row>
    <row r="41" spans="2:46" hidden="1" outlineLevel="1" x14ac:dyDescent="0.25">
      <c r="B41" s="131"/>
      <c r="D41" s="135" t="s">
        <v>162</v>
      </c>
      <c r="E41" s="113"/>
      <c r="F41" s="117"/>
      <c r="G41" s="105"/>
      <c r="H41" s="120">
        <f t="shared" si="4"/>
        <v>0</v>
      </c>
      <c r="I41" s="121" t="str">
        <f t="shared" si="3"/>
        <v>-</v>
      </c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60"/>
      <c r="AS41" s="60"/>
      <c r="AT41" s="60"/>
    </row>
    <row r="42" spans="2:46" hidden="1" outlineLevel="1" x14ac:dyDescent="0.25">
      <c r="B42" s="131"/>
      <c r="D42" s="135" t="s">
        <v>163</v>
      </c>
      <c r="E42" s="113"/>
      <c r="F42" s="117"/>
      <c r="G42" s="105"/>
      <c r="H42" s="120">
        <f t="shared" si="4"/>
        <v>0</v>
      </c>
      <c r="I42" s="121" t="str">
        <f t="shared" si="3"/>
        <v>-</v>
      </c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60"/>
      <c r="AS42" s="60"/>
      <c r="AT42" s="60"/>
    </row>
    <row r="43" spans="2:46" hidden="1" outlineLevel="1" x14ac:dyDescent="0.25">
      <c r="B43" s="131"/>
      <c r="D43" s="135" t="s">
        <v>164</v>
      </c>
      <c r="E43" s="113"/>
      <c r="F43" s="117"/>
      <c r="G43" s="105"/>
      <c r="H43" s="120">
        <f t="shared" si="4"/>
        <v>0</v>
      </c>
      <c r="I43" s="121" t="str">
        <f t="shared" si="3"/>
        <v>-</v>
      </c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60"/>
      <c r="AS43" s="60"/>
      <c r="AT43" s="60"/>
    </row>
    <row r="44" spans="2:46" hidden="1" outlineLevel="1" x14ac:dyDescent="0.25">
      <c r="B44" s="131"/>
      <c r="D44" s="135" t="s">
        <v>165</v>
      </c>
      <c r="E44" s="113"/>
      <c r="F44" s="117"/>
      <c r="G44" s="105"/>
      <c r="H44" s="120">
        <f t="shared" si="4"/>
        <v>0</v>
      </c>
      <c r="I44" s="121" t="str">
        <f t="shared" si="3"/>
        <v>-</v>
      </c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AS44" s="60"/>
      <c r="AT44" s="60"/>
    </row>
    <row r="45" spans="2:46" hidden="1" outlineLevel="1" x14ac:dyDescent="0.25">
      <c r="B45" s="131"/>
      <c r="D45" s="135" t="s">
        <v>166</v>
      </c>
      <c r="E45" s="113"/>
      <c r="F45" s="117"/>
      <c r="G45" s="105"/>
      <c r="H45" s="120">
        <f t="shared" si="4"/>
        <v>0</v>
      </c>
      <c r="I45" s="121" t="str">
        <f t="shared" si="3"/>
        <v>-</v>
      </c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0"/>
      <c r="AS45" s="60"/>
      <c r="AT45" s="60"/>
    </row>
    <row r="46" spans="2:46" hidden="1" outlineLevel="1" x14ac:dyDescent="0.25">
      <c r="B46" s="131"/>
      <c r="D46" s="135" t="s">
        <v>167</v>
      </c>
      <c r="E46" s="113"/>
      <c r="F46" s="117"/>
      <c r="G46" s="105"/>
      <c r="H46" s="120">
        <f t="shared" si="4"/>
        <v>0</v>
      </c>
      <c r="I46" s="121" t="str">
        <f t="shared" si="3"/>
        <v>-</v>
      </c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60"/>
      <c r="AS46" s="60"/>
      <c r="AT46" s="60"/>
    </row>
    <row r="47" spans="2:46" hidden="1" outlineLevel="1" x14ac:dyDescent="0.25">
      <c r="B47" s="131"/>
      <c r="D47" s="135" t="s">
        <v>168</v>
      </c>
      <c r="E47" s="113"/>
      <c r="F47" s="117"/>
      <c r="G47" s="105"/>
      <c r="H47" s="120">
        <f t="shared" si="4"/>
        <v>0</v>
      </c>
      <c r="I47" s="121" t="str">
        <f t="shared" si="3"/>
        <v>-</v>
      </c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60"/>
      <c r="AS47" s="60"/>
      <c r="AT47" s="60"/>
    </row>
    <row r="48" spans="2:46" hidden="1" outlineLevel="1" x14ac:dyDescent="0.25">
      <c r="B48" s="131"/>
      <c r="D48" s="135" t="s">
        <v>169</v>
      </c>
      <c r="E48" s="113"/>
      <c r="F48" s="117"/>
      <c r="G48" s="105"/>
      <c r="H48" s="120">
        <f t="shared" si="4"/>
        <v>0</v>
      </c>
      <c r="I48" s="121" t="str">
        <f t="shared" si="3"/>
        <v>-</v>
      </c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60"/>
      <c r="AS48" s="60"/>
      <c r="AT48" s="60"/>
    </row>
    <row r="49" spans="2:46" hidden="1" outlineLevel="1" x14ac:dyDescent="0.25">
      <c r="B49" s="131"/>
      <c r="D49" s="135" t="s">
        <v>170</v>
      </c>
      <c r="E49" s="113"/>
      <c r="F49" s="117"/>
      <c r="G49" s="105"/>
      <c r="H49" s="120">
        <f t="shared" si="4"/>
        <v>0</v>
      </c>
      <c r="I49" s="121" t="str">
        <f t="shared" si="3"/>
        <v>-</v>
      </c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60"/>
      <c r="AS49" s="60"/>
      <c r="AT49" s="60"/>
    </row>
    <row r="50" spans="2:46" hidden="1" outlineLevel="1" x14ac:dyDescent="0.25">
      <c r="B50" s="131"/>
      <c r="D50" s="135" t="s">
        <v>171</v>
      </c>
      <c r="E50" s="113"/>
      <c r="F50" s="117"/>
      <c r="G50" s="105"/>
      <c r="H50" s="120">
        <f t="shared" si="4"/>
        <v>0</v>
      </c>
      <c r="I50" s="121" t="str">
        <f t="shared" si="3"/>
        <v>-</v>
      </c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60"/>
      <c r="AS50" s="60"/>
      <c r="AT50" s="60"/>
    </row>
    <row r="51" spans="2:46" hidden="1" outlineLevel="1" x14ac:dyDescent="0.25">
      <c r="B51" s="131"/>
      <c r="D51" s="135" t="s">
        <v>172</v>
      </c>
      <c r="E51" s="113"/>
      <c r="F51" s="117"/>
      <c r="G51" s="105"/>
      <c r="H51" s="120">
        <f t="shared" si="4"/>
        <v>0</v>
      </c>
      <c r="I51" s="121" t="str">
        <f t="shared" si="3"/>
        <v>-</v>
      </c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60"/>
      <c r="AS51" s="60"/>
      <c r="AT51" s="60"/>
    </row>
    <row r="52" spans="2:46" hidden="1" outlineLevel="1" x14ac:dyDescent="0.25">
      <c r="B52" s="131"/>
      <c r="D52" s="135" t="s">
        <v>173</v>
      </c>
      <c r="E52" s="113"/>
      <c r="F52" s="117"/>
      <c r="G52" s="105"/>
      <c r="H52" s="120">
        <f t="shared" si="4"/>
        <v>0</v>
      </c>
      <c r="I52" s="121" t="str">
        <f t="shared" si="3"/>
        <v>-</v>
      </c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60"/>
      <c r="AS52" s="60"/>
      <c r="AT52" s="60"/>
    </row>
    <row r="53" spans="2:46" hidden="1" outlineLevel="1" x14ac:dyDescent="0.25">
      <c r="B53" s="131"/>
      <c r="D53" s="135" t="s">
        <v>174</v>
      </c>
      <c r="E53" s="113"/>
      <c r="F53" s="117"/>
      <c r="G53" s="105"/>
      <c r="H53" s="120">
        <f t="shared" si="4"/>
        <v>0</v>
      </c>
      <c r="I53" s="121" t="str">
        <f>+IFERROR((E53*F53)/G53*H53/12,"-")</f>
        <v>-</v>
      </c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60"/>
      <c r="AS53" s="60"/>
      <c r="AT53" s="60"/>
    </row>
    <row r="54" spans="2:46" hidden="1" outlineLevel="1" x14ac:dyDescent="0.25">
      <c r="B54" s="131"/>
      <c r="D54" s="135" t="s">
        <v>175</v>
      </c>
      <c r="E54" s="113"/>
      <c r="F54" s="117"/>
      <c r="G54" s="105"/>
      <c r="H54" s="120">
        <f t="shared" si="4"/>
        <v>0</v>
      </c>
      <c r="I54" s="121" t="str">
        <f t="shared" si="3"/>
        <v>-</v>
      </c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60"/>
      <c r="AS54" s="60"/>
      <c r="AT54" s="60"/>
    </row>
    <row r="55" spans="2:46" hidden="1" outlineLevel="1" x14ac:dyDescent="0.25">
      <c r="B55" s="131"/>
      <c r="D55" s="135" t="s">
        <v>176</v>
      </c>
      <c r="E55" s="113"/>
      <c r="F55" s="117"/>
      <c r="G55" s="105"/>
      <c r="H55" s="120">
        <f>+VLOOKUP(D55,$D$86:$Y$125,22,FALSE)</f>
        <v>0</v>
      </c>
      <c r="I55" s="121" t="str">
        <f t="shared" si="3"/>
        <v>-</v>
      </c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60"/>
      <c r="AS55" s="60"/>
      <c r="AT55" s="60"/>
    </row>
    <row r="56" spans="2:46" hidden="1" outlineLevel="1" x14ac:dyDescent="0.25">
      <c r="B56" s="131"/>
      <c r="D56" s="135" t="s">
        <v>177</v>
      </c>
      <c r="E56" s="113"/>
      <c r="F56" s="117"/>
      <c r="G56" s="105"/>
      <c r="H56" s="120">
        <f t="shared" si="4"/>
        <v>0</v>
      </c>
      <c r="I56" s="121" t="str">
        <f t="shared" si="3"/>
        <v>-</v>
      </c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60"/>
      <c r="AS56" s="60"/>
      <c r="AT56" s="60"/>
    </row>
    <row r="57" spans="2:46" hidden="1" outlineLevel="1" x14ac:dyDescent="0.25">
      <c r="B57" s="131"/>
      <c r="D57" s="135" t="s">
        <v>178</v>
      </c>
      <c r="E57" s="113"/>
      <c r="F57" s="117"/>
      <c r="G57" s="105"/>
      <c r="H57" s="120">
        <f t="shared" si="4"/>
        <v>0</v>
      </c>
      <c r="I57" s="121" t="str">
        <f t="shared" si="3"/>
        <v>-</v>
      </c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60"/>
      <c r="AS57" s="60"/>
      <c r="AT57" s="60"/>
    </row>
    <row r="58" spans="2:46" hidden="1" outlineLevel="1" x14ac:dyDescent="0.25">
      <c r="B58" s="131"/>
      <c r="D58" s="135" t="s">
        <v>179</v>
      </c>
      <c r="E58" s="113"/>
      <c r="F58" s="117"/>
      <c r="G58" s="105"/>
      <c r="H58" s="120">
        <f t="shared" si="4"/>
        <v>0</v>
      </c>
      <c r="I58" s="121" t="str">
        <f t="shared" si="3"/>
        <v>-</v>
      </c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60"/>
      <c r="AS58" s="60"/>
      <c r="AT58" s="60"/>
    </row>
    <row r="59" spans="2:46" hidden="1" outlineLevel="1" x14ac:dyDescent="0.25">
      <c r="B59" s="131"/>
      <c r="D59" s="135" t="s">
        <v>180</v>
      </c>
      <c r="E59" s="113"/>
      <c r="F59" s="117"/>
      <c r="G59" s="105"/>
      <c r="H59" s="120">
        <f t="shared" si="4"/>
        <v>0</v>
      </c>
      <c r="I59" s="121" t="str">
        <f t="shared" si="3"/>
        <v>-</v>
      </c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60"/>
      <c r="AS59" s="60"/>
      <c r="AT59" s="60"/>
    </row>
    <row r="60" spans="2:46" hidden="1" outlineLevel="1" x14ac:dyDescent="0.25">
      <c r="B60" s="131"/>
      <c r="D60" s="135" t="s">
        <v>181</v>
      </c>
      <c r="E60" s="113"/>
      <c r="F60" s="117"/>
      <c r="G60" s="105"/>
      <c r="H60" s="120">
        <f t="shared" si="4"/>
        <v>0</v>
      </c>
      <c r="I60" s="121" t="str">
        <f t="shared" si="3"/>
        <v>-</v>
      </c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60"/>
      <c r="AS60" s="60"/>
      <c r="AT60" s="60"/>
    </row>
    <row r="61" spans="2:46" hidden="1" outlineLevel="1" x14ac:dyDescent="0.25">
      <c r="B61" s="131"/>
      <c r="D61" s="135" t="s">
        <v>182</v>
      </c>
      <c r="E61" s="113"/>
      <c r="F61" s="117"/>
      <c r="G61" s="105"/>
      <c r="H61" s="120">
        <f t="shared" si="4"/>
        <v>0</v>
      </c>
      <c r="I61" s="121" t="str">
        <f t="shared" si="3"/>
        <v>-</v>
      </c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60"/>
      <c r="AS61" s="60"/>
      <c r="AT61" s="60"/>
    </row>
    <row r="62" spans="2:46" hidden="1" outlineLevel="1" x14ac:dyDescent="0.25">
      <c r="B62" s="131"/>
      <c r="D62" s="135" t="s">
        <v>183</v>
      </c>
      <c r="E62" s="113"/>
      <c r="F62" s="117"/>
      <c r="G62" s="105"/>
      <c r="H62" s="120">
        <f t="shared" si="4"/>
        <v>0</v>
      </c>
      <c r="I62" s="121" t="str">
        <f t="shared" si="3"/>
        <v>-</v>
      </c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60"/>
      <c r="AS62" s="60"/>
      <c r="AT62" s="60"/>
    </row>
    <row r="63" spans="2:46" hidden="1" outlineLevel="1" x14ac:dyDescent="0.25">
      <c r="B63" s="131"/>
      <c r="D63" s="135" t="s">
        <v>184</v>
      </c>
      <c r="E63" s="113"/>
      <c r="F63" s="117"/>
      <c r="G63" s="105"/>
      <c r="H63" s="120">
        <f t="shared" si="4"/>
        <v>0</v>
      </c>
      <c r="I63" s="121" t="str">
        <f t="shared" si="3"/>
        <v>-</v>
      </c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60"/>
      <c r="AS63" s="60"/>
      <c r="AT63" s="60"/>
    </row>
    <row r="64" spans="2:46" hidden="1" outlineLevel="1" x14ac:dyDescent="0.25">
      <c r="B64" s="131"/>
      <c r="D64" s="135" t="s">
        <v>185</v>
      </c>
      <c r="E64" s="113"/>
      <c r="F64" s="117"/>
      <c r="G64" s="105"/>
      <c r="H64" s="120">
        <f t="shared" si="4"/>
        <v>0</v>
      </c>
      <c r="I64" s="121" t="str">
        <f t="shared" si="3"/>
        <v>-</v>
      </c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60"/>
      <c r="AS64" s="60"/>
      <c r="AT64" s="60"/>
    </row>
    <row r="65" spans="2:52" hidden="1" outlineLevel="1" x14ac:dyDescent="0.25">
      <c r="B65" s="131"/>
      <c r="D65" s="135" t="s">
        <v>186</v>
      </c>
      <c r="E65" s="113"/>
      <c r="F65" s="117"/>
      <c r="G65" s="105"/>
      <c r="H65" s="120">
        <f t="shared" si="4"/>
        <v>0</v>
      </c>
      <c r="I65" s="121" t="str">
        <f t="shared" si="3"/>
        <v>-</v>
      </c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60"/>
      <c r="AS65" s="60"/>
      <c r="AT65" s="60"/>
    </row>
    <row r="66" spans="2:52" hidden="1" outlineLevel="1" x14ac:dyDescent="0.25">
      <c r="B66" s="131"/>
      <c r="D66" s="135" t="s">
        <v>187</v>
      </c>
      <c r="E66" s="113"/>
      <c r="F66" s="117"/>
      <c r="G66" s="105"/>
      <c r="H66" s="120">
        <f t="shared" si="4"/>
        <v>0</v>
      </c>
      <c r="I66" s="121" t="str">
        <f t="shared" si="3"/>
        <v>-</v>
      </c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60"/>
      <c r="AS66" s="60"/>
      <c r="AT66" s="60"/>
    </row>
    <row r="67" spans="2:52" ht="30.75" collapsed="1" thickBot="1" x14ac:dyDescent="0.3">
      <c r="D67" s="234" t="s">
        <v>147</v>
      </c>
      <c r="E67" s="50"/>
      <c r="F67" s="50"/>
      <c r="G67" s="50"/>
      <c r="H67" s="61"/>
      <c r="I67" s="149">
        <f>SUM(I27:I66)</f>
        <v>0</v>
      </c>
      <c r="J67" s="115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60"/>
      <c r="AS67" s="60"/>
      <c r="AT67" s="60"/>
    </row>
    <row r="68" spans="2:52" s="4" customFormat="1" ht="15.75" thickBot="1" x14ac:dyDescent="0.3">
      <c r="B68" s="3"/>
      <c r="C68" s="3"/>
      <c r="D68" s="32"/>
      <c r="E68" s="31"/>
      <c r="F68" s="33"/>
      <c r="G68" s="9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24"/>
      <c r="AC68" s="25"/>
      <c r="AD68" s="3"/>
      <c r="AE68" s="3"/>
    </row>
    <row r="69" spans="2:52" s="39" customFormat="1" ht="21.75" customHeight="1" x14ac:dyDescent="0.25">
      <c r="B69" s="34"/>
      <c r="C69" s="34"/>
      <c r="D69" s="35" t="s">
        <v>55</v>
      </c>
      <c r="E69" s="36" t="s">
        <v>50</v>
      </c>
      <c r="F69" s="36" t="s">
        <v>49</v>
      </c>
      <c r="G69" s="36" t="s">
        <v>48</v>
      </c>
      <c r="H69" s="36" t="s">
        <v>51</v>
      </c>
      <c r="I69" s="36" t="s">
        <v>52</v>
      </c>
      <c r="J69" s="36" t="s">
        <v>47</v>
      </c>
      <c r="K69" s="36" t="s">
        <v>46</v>
      </c>
      <c r="L69" s="36" t="s">
        <v>45</v>
      </c>
      <c r="M69" s="36" t="s">
        <v>44</v>
      </c>
      <c r="N69" s="36" t="s">
        <v>43</v>
      </c>
      <c r="O69" s="36" t="s">
        <v>88</v>
      </c>
      <c r="P69" s="36" t="s">
        <v>89</v>
      </c>
      <c r="Q69" s="36" t="s">
        <v>90</v>
      </c>
      <c r="R69" s="36" t="s">
        <v>91</v>
      </c>
      <c r="S69" s="36" t="s">
        <v>92</v>
      </c>
      <c r="T69" s="36" t="s">
        <v>93</v>
      </c>
      <c r="U69" s="36" t="s">
        <v>94</v>
      </c>
      <c r="V69" s="36" t="s">
        <v>95</v>
      </c>
      <c r="W69" s="36" t="s">
        <v>96</v>
      </c>
      <c r="X69" s="36" t="s">
        <v>97</v>
      </c>
      <c r="Y69" s="37" t="s">
        <v>25</v>
      </c>
      <c r="Z69" s="34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</row>
    <row r="70" spans="2:52" s="41" customFormat="1" ht="32.25" customHeight="1" x14ac:dyDescent="0.25">
      <c r="B70" s="40"/>
      <c r="C70" s="40"/>
      <c r="D70" s="139" t="s">
        <v>54</v>
      </c>
      <c r="E70" s="140" t="s">
        <v>26</v>
      </c>
      <c r="F70" s="140" t="s">
        <v>27</v>
      </c>
      <c r="G70" s="140" t="s">
        <v>26</v>
      </c>
      <c r="H70" s="140" t="s">
        <v>27</v>
      </c>
      <c r="I70" s="140" t="s">
        <v>27</v>
      </c>
      <c r="J70" s="140" t="s">
        <v>27</v>
      </c>
      <c r="K70" s="140" t="s">
        <v>27</v>
      </c>
      <c r="L70" s="140" t="s">
        <v>27</v>
      </c>
      <c r="M70" s="140" t="s">
        <v>27</v>
      </c>
      <c r="N70" s="140" t="s">
        <v>27</v>
      </c>
      <c r="O70" s="140" t="s">
        <v>27</v>
      </c>
      <c r="P70" s="140" t="s">
        <v>27</v>
      </c>
      <c r="Q70" s="140" t="s">
        <v>27</v>
      </c>
      <c r="R70" s="140" t="s">
        <v>27</v>
      </c>
      <c r="S70" s="140" t="s">
        <v>27</v>
      </c>
      <c r="T70" s="140" t="s">
        <v>27</v>
      </c>
      <c r="U70" s="140" t="s">
        <v>27</v>
      </c>
      <c r="V70" s="140" t="s">
        <v>27</v>
      </c>
      <c r="W70" s="140" t="s">
        <v>27</v>
      </c>
      <c r="X70" s="140" t="s">
        <v>27</v>
      </c>
      <c r="Y70" s="138"/>
      <c r="Z70" s="40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  <c r="AV70" s="141"/>
      <c r="AW70" s="141"/>
      <c r="AX70" s="141"/>
      <c r="AY70" s="141"/>
      <c r="AZ70" s="141"/>
    </row>
    <row r="71" spans="2:52" s="46" customFormat="1" ht="21.75" customHeight="1" x14ac:dyDescent="0.25">
      <c r="B71" s="42"/>
      <c r="C71" s="42"/>
      <c r="D71" s="43" t="s">
        <v>53</v>
      </c>
      <c r="E71" s="27" t="s">
        <v>22</v>
      </c>
      <c r="F71" s="27" t="s">
        <v>22</v>
      </c>
      <c r="G71" s="27" t="s">
        <v>22</v>
      </c>
      <c r="H71" s="27" t="s">
        <v>22</v>
      </c>
      <c r="I71" s="27" t="s">
        <v>22</v>
      </c>
      <c r="J71" s="27" t="s">
        <v>22</v>
      </c>
      <c r="K71" s="27" t="s">
        <v>22</v>
      </c>
      <c r="L71" s="27" t="s">
        <v>22</v>
      </c>
      <c r="M71" s="27" t="s">
        <v>22</v>
      </c>
      <c r="N71" s="27" t="s">
        <v>22</v>
      </c>
      <c r="O71" s="27" t="s">
        <v>22</v>
      </c>
      <c r="P71" s="27" t="s">
        <v>22</v>
      </c>
      <c r="Q71" s="27" t="s">
        <v>22</v>
      </c>
      <c r="R71" s="27" t="s">
        <v>22</v>
      </c>
      <c r="S71" s="27" t="s">
        <v>22</v>
      </c>
      <c r="T71" s="27" t="s">
        <v>22</v>
      </c>
      <c r="U71" s="27" t="s">
        <v>22</v>
      </c>
      <c r="V71" s="27" t="s">
        <v>22</v>
      </c>
      <c r="W71" s="27" t="s">
        <v>22</v>
      </c>
      <c r="X71" s="27" t="s">
        <v>22</v>
      </c>
      <c r="Y71" s="44"/>
      <c r="Z71" s="42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</row>
    <row r="72" spans="2:52" ht="15" customHeight="1" x14ac:dyDescent="0.25">
      <c r="D72" s="136" t="str">
        <f t="shared" ref="D72:D81" si="5">+D13</f>
        <v>Name/Kategorie des Mitarbeiter 1</v>
      </c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8">
        <f>+SUM(E72:X72)</f>
        <v>0</v>
      </c>
      <c r="Z72" s="118"/>
      <c r="AS72" s="4"/>
      <c r="AT72" s="4"/>
      <c r="AU72" s="4"/>
      <c r="AV72" s="4"/>
      <c r="AW72" s="4"/>
      <c r="AX72" s="4"/>
      <c r="AY72" s="4"/>
      <c r="AZ72" s="4"/>
    </row>
    <row r="73" spans="2:52" ht="15" customHeight="1" x14ac:dyDescent="0.25">
      <c r="D73" s="136" t="str">
        <f t="shared" si="5"/>
        <v>Name/Kategorie des Mitarbeiter 2</v>
      </c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8">
        <f t="shared" ref="Y73:Y80" si="6">+SUM(E73:X73)</f>
        <v>0</v>
      </c>
      <c r="Z73" s="118"/>
      <c r="AS73" s="4"/>
      <c r="AT73" s="4"/>
      <c r="AU73" s="4"/>
      <c r="AV73" s="4"/>
      <c r="AW73" s="4"/>
      <c r="AX73" s="4"/>
      <c r="AY73" s="4"/>
      <c r="AZ73" s="4"/>
    </row>
    <row r="74" spans="2:52" ht="15" customHeight="1" x14ac:dyDescent="0.25">
      <c r="D74" s="136" t="str">
        <f t="shared" si="5"/>
        <v>Name/Kategorie des Mitarbeiter 3</v>
      </c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8">
        <f t="shared" si="6"/>
        <v>0</v>
      </c>
      <c r="Z74" s="118"/>
      <c r="AS74" s="4"/>
      <c r="AT74" s="4"/>
      <c r="AU74" s="4"/>
      <c r="AV74" s="4"/>
      <c r="AW74" s="4"/>
      <c r="AX74" s="4"/>
      <c r="AY74" s="4"/>
      <c r="AZ74" s="4"/>
    </row>
    <row r="75" spans="2:52" ht="15" customHeight="1" x14ac:dyDescent="0.25">
      <c r="D75" s="136" t="str">
        <f t="shared" si="5"/>
        <v>Name/Kategorie des Mitarbeiter 4</v>
      </c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8">
        <f>+SUM(E75:X75)</f>
        <v>0</v>
      </c>
      <c r="Z75" s="118"/>
      <c r="AS75" s="4"/>
      <c r="AT75" s="4"/>
      <c r="AU75" s="4"/>
      <c r="AV75" s="4"/>
      <c r="AW75" s="4"/>
      <c r="AX75" s="4"/>
      <c r="AY75" s="4"/>
      <c r="AZ75" s="4"/>
    </row>
    <row r="76" spans="2:52" ht="15" customHeight="1" x14ac:dyDescent="0.25">
      <c r="D76" s="136" t="str">
        <f t="shared" si="5"/>
        <v>Name/Kategorie des Mitarbeiter 5</v>
      </c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8">
        <f>+SUM(E76:X76)</f>
        <v>0</v>
      </c>
      <c r="Z76" s="118"/>
      <c r="AS76" s="4"/>
      <c r="AT76" s="4"/>
      <c r="AU76" s="4"/>
      <c r="AV76" s="4"/>
      <c r="AW76" s="4"/>
      <c r="AX76" s="4"/>
      <c r="AY76" s="4"/>
      <c r="AZ76" s="4"/>
    </row>
    <row r="77" spans="2:52" ht="15" hidden="1" customHeight="1" outlineLevel="1" x14ac:dyDescent="0.25">
      <c r="D77" s="136" t="str">
        <f t="shared" si="5"/>
        <v>Name/Kategorie des Mitarbeiter 6</v>
      </c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8">
        <f t="shared" si="6"/>
        <v>0</v>
      </c>
      <c r="Z77" s="118"/>
      <c r="AS77" s="4"/>
      <c r="AT77" s="4"/>
      <c r="AU77" s="4"/>
      <c r="AV77" s="4"/>
      <c r="AW77" s="4"/>
      <c r="AX77" s="4"/>
      <c r="AY77" s="4"/>
      <c r="AZ77" s="4"/>
    </row>
    <row r="78" spans="2:52" ht="15" hidden="1" customHeight="1" outlineLevel="1" x14ac:dyDescent="0.25">
      <c r="D78" s="136" t="str">
        <f t="shared" si="5"/>
        <v>Name/Kategorie des Mitarbeiter 7</v>
      </c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8">
        <f t="shared" si="6"/>
        <v>0</v>
      </c>
      <c r="Z78" s="118"/>
      <c r="AS78" s="4"/>
      <c r="AT78" s="4"/>
      <c r="AU78" s="4"/>
      <c r="AV78" s="4"/>
      <c r="AW78" s="4"/>
      <c r="AX78" s="4"/>
      <c r="AY78" s="4"/>
      <c r="AZ78" s="4"/>
    </row>
    <row r="79" spans="2:52" ht="15" hidden="1" customHeight="1" outlineLevel="1" x14ac:dyDescent="0.25">
      <c r="D79" s="136" t="str">
        <f t="shared" si="5"/>
        <v>Name/Kategorie des Mitarbeiter 8</v>
      </c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8">
        <f t="shared" si="6"/>
        <v>0</v>
      </c>
      <c r="Z79" s="118"/>
      <c r="AS79" s="4"/>
      <c r="AT79" s="4"/>
      <c r="AU79" s="4"/>
      <c r="AV79" s="4"/>
      <c r="AW79" s="4"/>
      <c r="AX79" s="4"/>
      <c r="AY79" s="4"/>
      <c r="AZ79" s="4"/>
    </row>
    <row r="80" spans="2:52" ht="15" hidden="1" customHeight="1" outlineLevel="1" x14ac:dyDescent="0.25">
      <c r="D80" s="136" t="str">
        <f t="shared" si="5"/>
        <v>Name/Kategorie des Mitarbeiter 9</v>
      </c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8">
        <f t="shared" si="6"/>
        <v>0</v>
      </c>
      <c r="Z80" s="118"/>
      <c r="AS80" s="4"/>
      <c r="AT80" s="4"/>
      <c r="AU80" s="4"/>
      <c r="AV80" s="4"/>
      <c r="AW80" s="4"/>
      <c r="AX80" s="4"/>
      <c r="AY80" s="4"/>
      <c r="AZ80" s="4"/>
    </row>
    <row r="81" spans="2:52" ht="15" hidden="1" customHeight="1" outlineLevel="1" x14ac:dyDescent="0.25">
      <c r="D81" s="136" t="str">
        <f t="shared" si="5"/>
        <v>Name/Kategorie des Mitarbeiter 10</v>
      </c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8">
        <f>+SUM(E81:X81)</f>
        <v>0</v>
      </c>
      <c r="Z81" s="118"/>
      <c r="AS81" s="4"/>
      <c r="AT81" s="4"/>
      <c r="AU81" s="4"/>
      <c r="AV81" s="4"/>
      <c r="AW81" s="4"/>
      <c r="AX81" s="4"/>
      <c r="AY81" s="4"/>
      <c r="AZ81" s="4"/>
    </row>
    <row r="82" spans="2:52" collapsed="1" x14ac:dyDescent="0.25">
      <c r="D82" s="26" t="s">
        <v>72</v>
      </c>
      <c r="E82" s="119">
        <f>+SUM(E72:E81)</f>
        <v>0</v>
      </c>
      <c r="F82" s="119">
        <f>+SUM(F72:F81)</f>
        <v>0</v>
      </c>
      <c r="G82" s="119">
        <f t="shared" ref="G82:X82" si="7">+SUM(G72:G81)</f>
        <v>0</v>
      </c>
      <c r="H82" s="119">
        <f t="shared" si="7"/>
        <v>0</v>
      </c>
      <c r="I82" s="119">
        <f t="shared" si="7"/>
        <v>0</v>
      </c>
      <c r="J82" s="119">
        <f t="shared" si="7"/>
        <v>0</v>
      </c>
      <c r="K82" s="119">
        <f t="shared" si="7"/>
        <v>0</v>
      </c>
      <c r="L82" s="119">
        <f t="shared" si="7"/>
        <v>0</v>
      </c>
      <c r="M82" s="119">
        <f t="shared" si="7"/>
        <v>0</v>
      </c>
      <c r="N82" s="119">
        <f t="shared" si="7"/>
        <v>0</v>
      </c>
      <c r="O82" s="119">
        <f t="shared" si="7"/>
        <v>0</v>
      </c>
      <c r="P82" s="119">
        <f t="shared" si="7"/>
        <v>0</v>
      </c>
      <c r="Q82" s="119">
        <f t="shared" si="7"/>
        <v>0</v>
      </c>
      <c r="R82" s="119">
        <f t="shared" si="7"/>
        <v>0</v>
      </c>
      <c r="S82" s="119">
        <f t="shared" si="7"/>
        <v>0</v>
      </c>
      <c r="T82" s="119">
        <f t="shared" si="7"/>
        <v>0</v>
      </c>
      <c r="U82" s="119">
        <f t="shared" si="7"/>
        <v>0</v>
      </c>
      <c r="V82" s="119">
        <f t="shared" si="7"/>
        <v>0</v>
      </c>
      <c r="W82" s="119">
        <f t="shared" si="7"/>
        <v>0</v>
      </c>
      <c r="X82" s="119">
        <f t="shared" si="7"/>
        <v>0</v>
      </c>
      <c r="Y82" s="116"/>
      <c r="Z82" s="3"/>
      <c r="AS82" s="4"/>
      <c r="AT82" s="4"/>
      <c r="AU82" s="4"/>
      <c r="AV82" s="4"/>
      <c r="AW82" s="4"/>
      <c r="AX82" s="4"/>
      <c r="AY82" s="4"/>
      <c r="AZ82" s="4"/>
    </row>
    <row r="83" spans="2:52" x14ac:dyDescent="0.25">
      <c r="D83" s="26" t="s">
        <v>73</v>
      </c>
      <c r="E83" s="47">
        <f>+E72*VLOOKUP($D$72,$D$13:$E$22,2,FALSE)+E73*VLOOKUP($D$73,$D$13:$E$22,2,FALSE)+E74*VLOOKUP($D$74,$D$13:$E$22,2,FALSE)+E75*VLOOKUP($D$75,$D$13:$E$22,2,FALSE)+E76*VLOOKUP($D$76,$D$13:$E$22,2,FALSE)+E77*VLOOKUP($D$77,$D$13:$E$22,2,FALSE)+E78*VLOOKUP($D$78,$D$13:$E$22,2,FALSE)+E79*VLOOKUP($D$79,$D$13:$E$22,2,FALSE)+E80*VLOOKUP($D$80,$D$13:$E$22,2,FALSE)+E81*VLOOKUP($D$81,$D$13:$E$22,2,FALSE)</f>
        <v>0</v>
      </c>
      <c r="F83" s="47">
        <f t="shared" ref="F83:X83" si="8">+F72*VLOOKUP($D$72,$D$13:$E$22,2,FALSE)+F73*VLOOKUP($D$73,$D$13:$E$22,2,FALSE)+F74*VLOOKUP($D$74,$D$13:$E$22,2,FALSE)+F75*VLOOKUP($D$75,$D$13:$E$22,2,FALSE)+F76*VLOOKUP($D$76,$D$13:$E$22,2,FALSE)+F77*VLOOKUP($D$77,$D$13:$E$22,2,FALSE)+F78*VLOOKUP($D$78,$D$13:$E$22,2,FALSE)+F79*VLOOKUP($D$79,$D$13:$E$22,2,FALSE)+F80*VLOOKUP($D$80,$D$13:$E$22,2,FALSE)+F81*VLOOKUP($D$81,$D$13:$E$22,2,FALSE)</f>
        <v>0</v>
      </c>
      <c r="G83" s="47">
        <f t="shared" si="8"/>
        <v>0</v>
      </c>
      <c r="H83" s="47">
        <f t="shared" si="8"/>
        <v>0</v>
      </c>
      <c r="I83" s="47">
        <f t="shared" si="8"/>
        <v>0</v>
      </c>
      <c r="J83" s="47">
        <f t="shared" si="8"/>
        <v>0</v>
      </c>
      <c r="K83" s="47">
        <f t="shared" si="8"/>
        <v>0</v>
      </c>
      <c r="L83" s="47">
        <f t="shared" si="8"/>
        <v>0</v>
      </c>
      <c r="M83" s="47">
        <f t="shared" si="8"/>
        <v>0</v>
      </c>
      <c r="N83" s="47">
        <f t="shared" si="8"/>
        <v>0</v>
      </c>
      <c r="O83" s="47">
        <f t="shared" si="8"/>
        <v>0</v>
      </c>
      <c r="P83" s="47">
        <f t="shared" si="8"/>
        <v>0</v>
      </c>
      <c r="Q83" s="47">
        <f t="shared" si="8"/>
        <v>0</v>
      </c>
      <c r="R83" s="47">
        <f t="shared" si="8"/>
        <v>0</v>
      </c>
      <c r="S83" s="47">
        <f t="shared" si="8"/>
        <v>0</v>
      </c>
      <c r="T83" s="47">
        <f t="shared" si="8"/>
        <v>0</v>
      </c>
      <c r="U83" s="47">
        <f t="shared" si="8"/>
        <v>0</v>
      </c>
      <c r="V83" s="47">
        <f t="shared" si="8"/>
        <v>0</v>
      </c>
      <c r="W83" s="47">
        <f t="shared" si="8"/>
        <v>0</v>
      </c>
      <c r="X83" s="47">
        <f t="shared" si="8"/>
        <v>0</v>
      </c>
      <c r="Y83" s="13">
        <f>+SUM(E83:X83)</f>
        <v>0</v>
      </c>
      <c r="Z83" s="3"/>
      <c r="AS83" s="4"/>
      <c r="AT83" s="4"/>
      <c r="AU83" s="4"/>
      <c r="AV83" s="4"/>
      <c r="AW83" s="4"/>
      <c r="AX83" s="4"/>
      <c r="AY83" s="4"/>
      <c r="AZ83" s="4"/>
    </row>
    <row r="84" spans="2:52" ht="15" customHeight="1" x14ac:dyDescent="0.25">
      <c r="D84" s="26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13"/>
      <c r="Z84" s="3"/>
      <c r="AS84" s="4"/>
      <c r="AT84" s="4"/>
      <c r="AU84" s="4"/>
      <c r="AV84" s="4"/>
      <c r="AW84" s="4"/>
      <c r="AX84" s="4"/>
      <c r="AY84" s="4"/>
      <c r="AZ84" s="4"/>
    </row>
    <row r="85" spans="2:52" ht="30" x14ac:dyDescent="0.25">
      <c r="D85" s="217" t="s">
        <v>146</v>
      </c>
      <c r="E85" s="49" t="s">
        <v>42</v>
      </c>
      <c r="F85" s="49" t="s">
        <v>42</v>
      </c>
      <c r="G85" s="49" t="s">
        <v>42</v>
      </c>
      <c r="H85" s="49" t="s">
        <v>42</v>
      </c>
      <c r="I85" s="49" t="s">
        <v>42</v>
      </c>
      <c r="J85" s="49" t="s">
        <v>42</v>
      </c>
      <c r="K85" s="49" t="s">
        <v>42</v>
      </c>
      <c r="L85" s="49" t="s">
        <v>42</v>
      </c>
      <c r="M85" s="49" t="s">
        <v>42</v>
      </c>
      <c r="N85" s="49" t="s">
        <v>42</v>
      </c>
      <c r="O85" s="49" t="s">
        <v>2</v>
      </c>
      <c r="P85" s="49" t="s">
        <v>2</v>
      </c>
      <c r="Q85" s="49" t="s">
        <v>2</v>
      </c>
      <c r="R85" s="49" t="s">
        <v>2</v>
      </c>
      <c r="S85" s="49" t="s">
        <v>2</v>
      </c>
      <c r="T85" s="49" t="s">
        <v>2</v>
      </c>
      <c r="U85" s="49" t="s">
        <v>2</v>
      </c>
      <c r="V85" s="49" t="s">
        <v>2</v>
      </c>
      <c r="W85" s="49" t="s">
        <v>2</v>
      </c>
      <c r="X85" s="49" t="s">
        <v>2</v>
      </c>
      <c r="Y85" s="13"/>
      <c r="Z85" s="3"/>
      <c r="AS85" s="4"/>
      <c r="AT85" s="4"/>
      <c r="AU85" s="4"/>
      <c r="AV85" s="4"/>
      <c r="AW85" s="4"/>
      <c r="AX85" s="4"/>
      <c r="AY85" s="4"/>
      <c r="AZ85" s="4"/>
    </row>
    <row r="86" spans="2:52" s="104" customFormat="1" ht="15" customHeight="1" x14ac:dyDescent="0.25">
      <c r="B86" s="3"/>
      <c r="C86" s="3"/>
      <c r="D86" s="136" t="str">
        <f>+D27</f>
        <v>Investition 1</v>
      </c>
      <c r="E86" s="105"/>
      <c r="F86" s="105"/>
      <c r="G86" s="105"/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>
        <f>+SUM(E86:X86)</f>
        <v>0</v>
      </c>
      <c r="Z86" s="118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2:52" s="104" customFormat="1" ht="15" customHeight="1" x14ac:dyDescent="0.25">
      <c r="B87" s="3"/>
      <c r="C87" s="3"/>
      <c r="D87" s="136" t="str">
        <f t="shared" ref="D87:D125" si="9">+D28</f>
        <v>Investition 2</v>
      </c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>
        <f>+SUM(E87:X87)</f>
        <v>0</v>
      </c>
      <c r="Z87" s="118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2:52" s="104" customFormat="1" ht="15" customHeight="1" x14ac:dyDescent="0.25">
      <c r="B88" s="3"/>
      <c r="C88" s="3"/>
      <c r="D88" s="136" t="str">
        <f t="shared" si="9"/>
        <v>Investition 3</v>
      </c>
      <c r="E88" s="105"/>
      <c r="F88" s="105"/>
      <c r="G88" s="105"/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>
        <f t="shared" ref="Y88:Y125" si="10">+SUM(E88:X88)</f>
        <v>0</v>
      </c>
      <c r="Z88" s="118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2:52" s="104" customFormat="1" ht="15" customHeight="1" x14ac:dyDescent="0.25">
      <c r="B89" s="3"/>
      <c r="C89" s="3"/>
      <c r="D89" s="136" t="str">
        <f t="shared" si="9"/>
        <v>Investition 4</v>
      </c>
      <c r="E89" s="105"/>
      <c r="F89" s="105"/>
      <c r="G89" s="105"/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>
        <f t="shared" si="10"/>
        <v>0</v>
      </c>
      <c r="Z89" s="118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2:52" s="104" customFormat="1" ht="15" customHeight="1" x14ac:dyDescent="0.25">
      <c r="B90" s="3"/>
      <c r="C90" s="3"/>
      <c r="D90" s="136" t="str">
        <f t="shared" si="9"/>
        <v>Investition 5</v>
      </c>
      <c r="E90" s="105"/>
      <c r="F90" s="105"/>
      <c r="G90" s="105"/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>
        <f t="shared" si="10"/>
        <v>0</v>
      </c>
      <c r="Z90" s="118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2:52" s="104" customFormat="1" ht="15" hidden="1" customHeight="1" outlineLevel="1" x14ac:dyDescent="0.25">
      <c r="B91" s="3"/>
      <c r="C91" s="3"/>
      <c r="D91" s="136" t="str">
        <f t="shared" si="9"/>
        <v>Investition 6</v>
      </c>
      <c r="E91" s="105"/>
      <c r="F91" s="105"/>
      <c r="G91" s="105"/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>
        <f t="shared" si="10"/>
        <v>0</v>
      </c>
      <c r="Z91" s="118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2:52" s="104" customFormat="1" ht="15" hidden="1" customHeight="1" outlineLevel="1" x14ac:dyDescent="0.25">
      <c r="B92" s="3"/>
      <c r="C92" s="3"/>
      <c r="D92" s="136" t="str">
        <f t="shared" si="9"/>
        <v>Investition 7</v>
      </c>
      <c r="E92" s="105"/>
      <c r="F92" s="105"/>
      <c r="G92" s="105"/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>
        <f t="shared" si="10"/>
        <v>0</v>
      </c>
      <c r="Z92" s="118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2:52" s="104" customFormat="1" ht="15" hidden="1" customHeight="1" outlineLevel="1" x14ac:dyDescent="0.25">
      <c r="B93" s="3"/>
      <c r="C93" s="3"/>
      <c r="D93" s="136" t="str">
        <f t="shared" si="9"/>
        <v>Investition 8</v>
      </c>
      <c r="E93" s="105"/>
      <c r="F93" s="105"/>
      <c r="G93" s="105"/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6">
        <f t="shared" si="10"/>
        <v>0</v>
      </c>
      <c r="Z93" s="118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2:52" s="104" customFormat="1" ht="15" hidden="1" customHeight="1" outlineLevel="1" x14ac:dyDescent="0.25">
      <c r="B94" s="3"/>
      <c r="C94" s="3"/>
      <c r="D94" s="136" t="str">
        <f t="shared" si="9"/>
        <v>Investition 9</v>
      </c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6">
        <f t="shared" si="10"/>
        <v>0</v>
      </c>
      <c r="Z94" s="118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2:52" s="104" customFormat="1" ht="15" hidden="1" customHeight="1" outlineLevel="1" x14ac:dyDescent="0.25">
      <c r="B95" s="3"/>
      <c r="C95" s="3"/>
      <c r="D95" s="136" t="str">
        <f t="shared" si="9"/>
        <v>Investition 10</v>
      </c>
      <c r="E95" s="105"/>
      <c r="F95" s="105"/>
      <c r="G95" s="105"/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6">
        <f t="shared" si="10"/>
        <v>0</v>
      </c>
      <c r="Z95" s="118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2:52" s="104" customFormat="1" ht="15" hidden="1" customHeight="1" outlineLevel="1" x14ac:dyDescent="0.25">
      <c r="B96" s="3"/>
      <c r="C96" s="3"/>
      <c r="D96" s="136" t="str">
        <f t="shared" si="9"/>
        <v>Investition 11</v>
      </c>
      <c r="E96" s="105"/>
      <c r="F96" s="105"/>
      <c r="G96" s="105"/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6">
        <f t="shared" si="10"/>
        <v>0</v>
      </c>
      <c r="Z96" s="118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2:52" s="104" customFormat="1" ht="15" hidden="1" customHeight="1" outlineLevel="1" x14ac:dyDescent="0.25">
      <c r="B97" s="3"/>
      <c r="C97" s="3"/>
      <c r="D97" s="136" t="str">
        <f t="shared" si="9"/>
        <v>Investition 12</v>
      </c>
      <c r="E97" s="105"/>
      <c r="F97" s="105"/>
      <c r="G97" s="105"/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6">
        <f t="shared" si="10"/>
        <v>0</v>
      </c>
      <c r="Z97" s="118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2:52" s="104" customFormat="1" ht="15" hidden="1" customHeight="1" outlineLevel="1" x14ac:dyDescent="0.25">
      <c r="B98" s="3"/>
      <c r="C98" s="3"/>
      <c r="D98" s="136" t="str">
        <f t="shared" si="9"/>
        <v>Investition 13</v>
      </c>
      <c r="E98" s="105"/>
      <c r="F98" s="105"/>
      <c r="G98" s="105"/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6">
        <f t="shared" si="10"/>
        <v>0</v>
      </c>
      <c r="Z98" s="118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2:52" s="104" customFormat="1" ht="15" hidden="1" customHeight="1" outlineLevel="1" x14ac:dyDescent="0.25">
      <c r="B99" s="3"/>
      <c r="C99" s="3"/>
      <c r="D99" s="136" t="str">
        <f t="shared" si="9"/>
        <v>Investition 14</v>
      </c>
      <c r="E99" s="105"/>
      <c r="F99" s="105"/>
      <c r="G99" s="105"/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6">
        <f t="shared" si="10"/>
        <v>0</v>
      </c>
      <c r="Z99" s="118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2:52" s="104" customFormat="1" ht="15" hidden="1" customHeight="1" outlineLevel="1" x14ac:dyDescent="0.25">
      <c r="B100" s="3"/>
      <c r="C100" s="3"/>
      <c r="D100" s="136" t="str">
        <f t="shared" si="9"/>
        <v>Investition 15</v>
      </c>
      <c r="E100" s="105"/>
      <c r="F100" s="105"/>
      <c r="G100" s="105"/>
      <c r="H100" s="105"/>
      <c r="I100" s="105"/>
      <c r="J100" s="105"/>
      <c r="K100" s="105"/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6">
        <f>+SUM(E100:X100)</f>
        <v>0</v>
      </c>
      <c r="Z100" s="118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  <row r="101" spans="2:52" s="104" customFormat="1" ht="15" hidden="1" customHeight="1" outlineLevel="1" x14ac:dyDescent="0.25">
      <c r="B101" s="3"/>
      <c r="C101" s="3"/>
      <c r="D101" s="136" t="str">
        <f t="shared" si="9"/>
        <v>Investition 16</v>
      </c>
      <c r="E101" s="105"/>
      <c r="F101" s="105"/>
      <c r="G101" s="105"/>
      <c r="H101" s="105"/>
      <c r="I101" s="105"/>
      <c r="J101" s="105"/>
      <c r="K101" s="105"/>
      <c r="L101" s="105"/>
      <c r="M101" s="105"/>
      <c r="N101" s="105"/>
      <c r="O101" s="105"/>
      <c r="P101" s="105"/>
      <c r="Q101" s="105"/>
      <c r="R101" s="105"/>
      <c r="S101" s="105"/>
      <c r="T101" s="105"/>
      <c r="U101" s="105"/>
      <c r="V101" s="105"/>
      <c r="W101" s="105"/>
      <c r="X101" s="105"/>
      <c r="Y101" s="106">
        <f t="shared" si="10"/>
        <v>0</v>
      </c>
      <c r="Z101" s="118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</row>
    <row r="102" spans="2:52" s="104" customFormat="1" ht="15" hidden="1" customHeight="1" outlineLevel="1" x14ac:dyDescent="0.25">
      <c r="B102" s="3"/>
      <c r="C102" s="3"/>
      <c r="D102" s="136" t="str">
        <f t="shared" si="9"/>
        <v>Investition 17</v>
      </c>
      <c r="E102" s="105"/>
      <c r="F102" s="105"/>
      <c r="G102" s="105"/>
      <c r="H102" s="105"/>
      <c r="I102" s="105"/>
      <c r="J102" s="105"/>
      <c r="K102" s="105"/>
      <c r="L102" s="105"/>
      <c r="M102" s="105"/>
      <c r="N102" s="105"/>
      <c r="O102" s="105"/>
      <c r="P102" s="105"/>
      <c r="Q102" s="105"/>
      <c r="R102" s="105"/>
      <c r="S102" s="105"/>
      <c r="T102" s="105"/>
      <c r="U102" s="105"/>
      <c r="V102" s="105"/>
      <c r="W102" s="105"/>
      <c r="X102" s="105"/>
      <c r="Y102" s="106">
        <f t="shared" si="10"/>
        <v>0</v>
      </c>
      <c r="Z102" s="118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</row>
    <row r="103" spans="2:52" s="104" customFormat="1" ht="15" hidden="1" customHeight="1" outlineLevel="1" x14ac:dyDescent="0.25">
      <c r="B103" s="3"/>
      <c r="C103" s="3"/>
      <c r="D103" s="136" t="str">
        <f t="shared" si="9"/>
        <v>Investition 18</v>
      </c>
      <c r="E103" s="105"/>
      <c r="F103" s="105"/>
      <c r="G103" s="105"/>
      <c r="H103" s="105"/>
      <c r="I103" s="105"/>
      <c r="J103" s="105"/>
      <c r="K103" s="105"/>
      <c r="L103" s="105"/>
      <c r="M103" s="105"/>
      <c r="N103" s="105"/>
      <c r="O103" s="105"/>
      <c r="P103" s="105"/>
      <c r="Q103" s="105"/>
      <c r="R103" s="105"/>
      <c r="S103" s="105"/>
      <c r="T103" s="105"/>
      <c r="U103" s="105"/>
      <c r="V103" s="105"/>
      <c r="W103" s="105"/>
      <c r="X103" s="105"/>
      <c r="Y103" s="106">
        <f t="shared" si="10"/>
        <v>0</v>
      </c>
      <c r="Z103" s="118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</row>
    <row r="104" spans="2:52" s="104" customFormat="1" ht="15" hidden="1" customHeight="1" outlineLevel="1" x14ac:dyDescent="0.25">
      <c r="B104" s="3"/>
      <c r="C104" s="3"/>
      <c r="D104" s="136" t="str">
        <f t="shared" si="9"/>
        <v>Investition 19</v>
      </c>
      <c r="E104" s="105"/>
      <c r="F104" s="105"/>
      <c r="G104" s="105"/>
      <c r="H104" s="105"/>
      <c r="I104" s="105"/>
      <c r="J104" s="105"/>
      <c r="K104" s="105"/>
      <c r="L104" s="105"/>
      <c r="M104" s="105"/>
      <c r="N104" s="105"/>
      <c r="O104" s="105"/>
      <c r="P104" s="105"/>
      <c r="Q104" s="105"/>
      <c r="R104" s="105"/>
      <c r="S104" s="105"/>
      <c r="T104" s="105"/>
      <c r="U104" s="105"/>
      <c r="V104" s="105"/>
      <c r="W104" s="105"/>
      <c r="X104" s="105"/>
      <c r="Y104" s="106">
        <f t="shared" si="10"/>
        <v>0</v>
      </c>
      <c r="Z104" s="118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</row>
    <row r="105" spans="2:52" s="104" customFormat="1" ht="15" hidden="1" customHeight="1" outlineLevel="1" x14ac:dyDescent="0.25">
      <c r="B105" s="3"/>
      <c r="C105" s="3"/>
      <c r="D105" s="136" t="str">
        <f t="shared" si="9"/>
        <v>Investition 20</v>
      </c>
      <c r="E105" s="105"/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  <c r="P105" s="105"/>
      <c r="Q105" s="105"/>
      <c r="R105" s="105"/>
      <c r="S105" s="105"/>
      <c r="T105" s="105"/>
      <c r="U105" s="105"/>
      <c r="V105" s="105"/>
      <c r="W105" s="105"/>
      <c r="X105" s="105"/>
      <c r="Y105" s="106">
        <f t="shared" si="10"/>
        <v>0</v>
      </c>
      <c r="Z105" s="118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</row>
    <row r="106" spans="2:52" s="104" customFormat="1" ht="15" hidden="1" customHeight="1" outlineLevel="1" x14ac:dyDescent="0.25">
      <c r="B106" s="3"/>
      <c r="C106" s="3"/>
      <c r="D106" s="136" t="str">
        <f t="shared" si="9"/>
        <v>Investition 21</v>
      </c>
      <c r="E106" s="105"/>
      <c r="F106" s="105"/>
      <c r="G106" s="105"/>
      <c r="H106" s="105"/>
      <c r="I106" s="105"/>
      <c r="J106" s="105"/>
      <c r="K106" s="105"/>
      <c r="L106" s="105"/>
      <c r="M106" s="105"/>
      <c r="N106" s="105"/>
      <c r="O106" s="105"/>
      <c r="P106" s="105"/>
      <c r="Q106" s="105"/>
      <c r="R106" s="105"/>
      <c r="S106" s="105"/>
      <c r="T106" s="105"/>
      <c r="U106" s="105"/>
      <c r="V106" s="105"/>
      <c r="W106" s="105"/>
      <c r="X106" s="105"/>
      <c r="Y106" s="106">
        <f t="shared" si="10"/>
        <v>0</v>
      </c>
      <c r="Z106" s="118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</row>
    <row r="107" spans="2:52" s="104" customFormat="1" ht="15" hidden="1" customHeight="1" outlineLevel="1" x14ac:dyDescent="0.25">
      <c r="B107" s="3"/>
      <c r="C107" s="3"/>
      <c r="D107" s="136" t="str">
        <f t="shared" si="9"/>
        <v>Investition 22</v>
      </c>
      <c r="E107" s="105"/>
      <c r="F107" s="105"/>
      <c r="G107" s="105"/>
      <c r="H107" s="105"/>
      <c r="I107" s="105"/>
      <c r="J107" s="105"/>
      <c r="K107" s="105"/>
      <c r="L107" s="105"/>
      <c r="M107" s="105"/>
      <c r="N107" s="105"/>
      <c r="O107" s="105"/>
      <c r="P107" s="105"/>
      <c r="Q107" s="105"/>
      <c r="R107" s="105"/>
      <c r="S107" s="105"/>
      <c r="T107" s="105"/>
      <c r="U107" s="105"/>
      <c r="V107" s="105"/>
      <c r="W107" s="105"/>
      <c r="X107" s="105"/>
      <c r="Y107" s="106">
        <f t="shared" si="10"/>
        <v>0</v>
      </c>
      <c r="Z107" s="118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</row>
    <row r="108" spans="2:52" s="104" customFormat="1" ht="15" hidden="1" customHeight="1" outlineLevel="1" x14ac:dyDescent="0.25">
      <c r="B108" s="3"/>
      <c r="C108" s="3"/>
      <c r="D108" s="136" t="str">
        <f t="shared" si="9"/>
        <v>Investition 23</v>
      </c>
      <c r="E108" s="105"/>
      <c r="F108" s="105"/>
      <c r="G108" s="105"/>
      <c r="H108" s="105"/>
      <c r="I108" s="105"/>
      <c r="J108" s="105"/>
      <c r="K108" s="105"/>
      <c r="L108" s="105"/>
      <c r="M108" s="105"/>
      <c r="N108" s="105"/>
      <c r="O108" s="105"/>
      <c r="P108" s="105"/>
      <c r="Q108" s="105"/>
      <c r="R108" s="105"/>
      <c r="S108" s="105"/>
      <c r="T108" s="105"/>
      <c r="U108" s="105"/>
      <c r="V108" s="105"/>
      <c r="W108" s="105"/>
      <c r="X108" s="105"/>
      <c r="Y108" s="106">
        <f t="shared" si="10"/>
        <v>0</v>
      </c>
      <c r="Z108" s="118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</row>
    <row r="109" spans="2:52" s="104" customFormat="1" ht="15" hidden="1" customHeight="1" outlineLevel="1" x14ac:dyDescent="0.25">
      <c r="B109" s="3"/>
      <c r="C109" s="3"/>
      <c r="D109" s="136" t="str">
        <f t="shared" si="9"/>
        <v>Investition 24</v>
      </c>
      <c r="E109" s="105"/>
      <c r="F109" s="105"/>
      <c r="G109" s="105"/>
      <c r="H109" s="105"/>
      <c r="I109" s="105"/>
      <c r="J109" s="105"/>
      <c r="K109" s="105"/>
      <c r="L109" s="105"/>
      <c r="M109" s="105"/>
      <c r="N109" s="105"/>
      <c r="O109" s="105"/>
      <c r="P109" s="105"/>
      <c r="Q109" s="105"/>
      <c r="R109" s="105"/>
      <c r="S109" s="105"/>
      <c r="T109" s="105"/>
      <c r="U109" s="105"/>
      <c r="V109" s="105"/>
      <c r="W109" s="105"/>
      <c r="X109" s="105"/>
      <c r="Y109" s="106">
        <f t="shared" si="10"/>
        <v>0</v>
      </c>
      <c r="Z109" s="118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</row>
    <row r="110" spans="2:52" s="104" customFormat="1" ht="15" hidden="1" customHeight="1" outlineLevel="1" x14ac:dyDescent="0.25">
      <c r="B110" s="3"/>
      <c r="C110" s="3"/>
      <c r="D110" s="136" t="str">
        <f t="shared" si="9"/>
        <v>Investition 25</v>
      </c>
      <c r="E110" s="105"/>
      <c r="F110" s="105"/>
      <c r="G110" s="105"/>
      <c r="H110" s="105"/>
      <c r="I110" s="105"/>
      <c r="J110" s="105"/>
      <c r="K110" s="105"/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  <c r="V110" s="105"/>
      <c r="W110" s="105"/>
      <c r="X110" s="105"/>
      <c r="Y110" s="106">
        <f t="shared" si="10"/>
        <v>0</v>
      </c>
      <c r="Z110" s="118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</row>
    <row r="111" spans="2:52" s="104" customFormat="1" ht="15" hidden="1" customHeight="1" outlineLevel="1" x14ac:dyDescent="0.25">
      <c r="B111" s="3"/>
      <c r="C111" s="3"/>
      <c r="D111" s="136" t="str">
        <f t="shared" si="9"/>
        <v>Investition 26</v>
      </c>
      <c r="E111" s="105"/>
      <c r="F111" s="105"/>
      <c r="G111" s="105"/>
      <c r="H111" s="105"/>
      <c r="I111" s="105"/>
      <c r="J111" s="105"/>
      <c r="K111" s="105"/>
      <c r="L111" s="105"/>
      <c r="M111" s="105"/>
      <c r="N111" s="105"/>
      <c r="O111" s="105"/>
      <c r="P111" s="105"/>
      <c r="Q111" s="105"/>
      <c r="R111" s="105"/>
      <c r="S111" s="105"/>
      <c r="T111" s="105"/>
      <c r="U111" s="105"/>
      <c r="V111" s="105"/>
      <c r="W111" s="105"/>
      <c r="X111" s="105"/>
      <c r="Y111" s="106">
        <f t="shared" si="10"/>
        <v>0</v>
      </c>
      <c r="Z111" s="118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</row>
    <row r="112" spans="2:52" s="104" customFormat="1" ht="15" hidden="1" customHeight="1" outlineLevel="1" x14ac:dyDescent="0.25">
      <c r="B112" s="3"/>
      <c r="C112" s="3"/>
      <c r="D112" s="136" t="str">
        <f t="shared" si="9"/>
        <v>Investition 27</v>
      </c>
      <c r="E112" s="105"/>
      <c r="F112" s="105"/>
      <c r="G112" s="105"/>
      <c r="H112" s="105"/>
      <c r="I112" s="105"/>
      <c r="J112" s="105"/>
      <c r="K112" s="105"/>
      <c r="L112" s="105"/>
      <c r="M112" s="105"/>
      <c r="N112" s="105"/>
      <c r="O112" s="105"/>
      <c r="P112" s="105"/>
      <c r="Q112" s="105"/>
      <c r="R112" s="105"/>
      <c r="S112" s="105"/>
      <c r="T112" s="105"/>
      <c r="U112" s="105"/>
      <c r="V112" s="105"/>
      <c r="W112" s="105"/>
      <c r="X112" s="105"/>
      <c r="Y112" s="106">
        <f t="shared" si="10"/>
        <v>0</v>
      </c>
      <c r="Z112" s="118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</row>
    <row r="113" spans="2:52" s="104" customFormat="1" ht="15" hidden="1" customHeight="1" outlineLevel="1" x14ac:dyDescent="0.25">
      <c r="B113" s="3"/>
      <c r="C113" s="3"/>
      <c r="D113" s="136" t="str">
        <f t="shared" si="9"/>
        <v>Investition 28</v>
      </c>
      <c r="E113" s="105"/>
      <c r="F113" s="105"/>
      <c r="G113" s="105"/>
      <c r="H113" s="105"/>
      <c r="I113" s="105"/>
      <c r="J113" s="105"/>
      <c r="K113" s="105"/>
      <c r="L113" s="105"/>
      <c r="M113" s="105"/>
      <c r="N113" s="105"/>
      <c r="O113" s="105"/>
      <c r="P113" s="105"/>
      <c r="Q113" s="105"/>
      <c r="R113" s="105"/>
      <c r="S113" s="105"/>
      <c r="T113" s="105"/>
      <c r="U113" s="105"/>
      <c r="V113" s="105"/>
      <c r="W113" s="105"/>
      <c r="X113" s="105"/>
      <c r="Y113" s="106">
        <f t="shared" si="10"/>
        <v>0</v>
      </c>
      <c r="Z113" s="118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</row>
    <row r="114" spans="2:52" s="104" customFormat="1" ht="15" hidden="1" customHeight="1" outlineLevel="1" x14ac:dyDescent="0.25">
      <c r="B114" s="3"/>
      <c r="C114" s="3"/>
      <c r="D114" s="136" t="str">
        <f t="shared" si="9"/>
        <v>Investition 29</v>
      </c>
      <c r="E114" s="105"/>
      <c r="F114" s="105"/>
      <c r="G114" s="105"/>
      <c r="H114" s="105"/>
      <c r="I114" s="105"/>
      <c r="J114" s="105"/>
      <c r="K114" s="105"/>
      <c r="L114" s="105"/>
      <c r="M114" s="105"/>
      <c r="N114" s="105"/>
      <c r="O114" s="105"/>
      <c r="P114" s="105"/>
      <c r="Q114" s="105"/>
      <c r="R114" s="105"/>
      <c r="S114" s="105"/>
      <c r="T114" s="105"/>
      <c r="U114" s="105"/>
      <c r="V114" s="105"/>
      <c r="W114" s="105"/>
      <c r="X114" s="105"/>
      <c r="Y114" s="106">
        <f t="shared" si="10"/>
        <v>0</v>
      </c>
      <c r="Z114" s="118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</row>
    <row r="115" spans="2:52" s="104" customFormat="1" ht="15" hidden="1" customHeight="1" outlineLevel="1" x14ac:dyDescent="0.25">
      <c r="B115" s="3"/>
      <c r="C115" s="3"/>
      <c r="D115" s="136" t="str">
        <f t="shared" si="9"/>
        <v>Investition 30</v>
      </c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  <c r="O115" s="105"/>
      <c r="P115" s="105"/>
      <c r="Q115" s="105"/>
      <c r="R115" s="105"/>
      <c r="S115" s="105"/>
      <c r="T115" s="105"/>
      <c r="U115" s="105"/>
      <c r="V115" s="105"/>
      <c r="W115" s="105"/>
      <c r="X115" s="105"/>
      <c r="Y115" s="106">
        <f t="shared" si="10"/>
        <v>0</v>
      </c>
      <c r="Z115" s="118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</row>
    <row r="116" spans="2:52" s="104" customFormat="1" ht="15" hidden="1" customHeight="1" outlineLevel="1" x14ac:dyDescent="0.25">
      <c r="B116" s="3"/>
      <c r="C116" s="3"/>
      <c r="D116" s="136" t="str">
        <f t="shared" si="9"/>
        <v>Investition 31</v>
      </c>
      <c r="E116" s="105"/>
      <c r="F116" s="105"/>
      <c r="G116" s="105"/>
      <c r="H116" s="105"/>
      <c r="I116" s="105"/>
      <c r="J116" s="105"/>
      <c r="K116" s="105"/>
      <c r="L116" s="105"/>
      <c r="M116" s="105"/>
      <c r="N116" s="105"/>
      <c r="O116" s="105"/>
      <c r="P116" s="105"/>
      <c r="Q116" s="105"/>
      <c r="R116" s="105"/>
      <c r="S116" s="105"/>
      <c r="T116" s="105"/>
      <c r="U116" s="105"/>
      <c r="V116" s="105"/>
      <c r="W116" s="105"/>
      <c r="X116" s="105"/>
      <c r="Y116" s="106">
        <f t="shared" si="10"/>
        <v>0</v>
      </c>
      <c r="Z116" s="118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</row>
    <row r="117" spans="2:52" s="104" customFormat="1" ht="15" hidden="1" customHeight="1" outlineLevel="1" x14ac:dyDescent="0.25">
      <c r="B117" s="3"/>
      <c r="C117" s="3"/>
      <c r="D117" s="136" t="str">
        <f t="shared" si="9"/>
        <v>Investition 32</v>
      </c>
      <c r="E117" s="105"/>
      <c r="F117" s="105"/>
      <c r="G117" s="105"/>
      <c r="H117" s="105"/>
      <c r="I117" s="105"/>
      <c r="J117" s="105"/>
      <c r="K117" s="105"/>
      <c r="L117" s="105"/>
      <c r="M117" s="105"/>
      <c r="N117" s="105"/>
      <c r="O117" s="105"/>
      <c r="P117" s="105"/>
      <c r="Q117" s="105"/>
      <c r="R117" s="105"/>
      <c r="S117" s="105"/>
      <c r="T117" s="105"/>
      <c r="U117" s="105"/>
      <c r="V117" s="105"/>
      <c r="W117" s="105"/>
      <c r="X117" s="105"/>
      <c r="Y117" s="106">
        <f t="shared" si="10"/>
        <v>0</v>
      </c>
      <c r="Z117" s="118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</row>
    <row r="118" spans="2:52" s="104" customFormat="1" ht="15" hidden="1" customHeight="1" outlineLevel="1" x14ac:dyDescent="0.25">
      <c r="B118" s="3"/>
      <c r="C118" s="3"/>
      <c r="D118" s="136" t="str">
        <f t="shared" si="9"/>
        <v>Investition 33</v>
      </c>
      <c r="E118" s="105"/>
      <c r="F118" s="105"/>
      <c r="G118" s="105"/>
      <c r="H118" s="105"/>
      <c r="I118" s="105"/>
      <c r="J118" s="105"/>
      <c r="K118" s="105"/>
      <c r="L118" s="105"/>
      <c r="M118" s="105"/>
      <c r="N118" s="105"/>
      <c r="O118" s="105"/>
      <c r="P118" s="105"/>
      <c r="Q118" s="105"/>
      <c r="R118" s="105"/>
      <c r="S118" s="105"/>
      <c r="T118" s="105"/>
      <c r="U118" s="105"/>
      <c r="V118" s="105"/>
      <c r="W118" s="105"/>
      <c r="X118" s="105"/>
      <c r="Y118" s="106">
        <f t="shared" si="10"/>
        <v>0</v>
      </c>
      <c r="Z118" s="118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</row>
    <row r="119" spans="2:52" s="104" customFormat="1" ht="15" hidden="1" customHeight="1" outlineLevel="1" x14ac:dyDescent="0.25">
      <c r="B119" s="3"/>
      <c r="C119" s="3"/>
      <c r="D119" s="136" t="str">
        <f t="shared" si="9"/>
        <v>Investition 34</v>
      </c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  <c r="O119" s="105"/>
      <c r="P119" s="105"/>
      <c r="Q119" s="105"/>
      <c r="R119" s="105"/>
      <c r="S119" s="105"/>
      <c r="T119" s="105"/>
      <c r="U119" s="105"/>
      <c r="V119" s="105"/>
      <c r="W119" s="105"/>
      <c r="X119" s="105"/>
      <c r="Y119" s="106">
        <f t="shared" si="10"/>
        <v>0</v>
      </c>
      <c r="Z119" s="118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</row>
    <row r="120" spans="2:52" s="104" customFormat="1" ht="15" hidden="1" customHeight="1" outlineLevel="1" x14ac:dyDescent="0.25">
      <c r="B120" s="3"/>
      <c r="C120" s="3"/>
      <c r="D120" s="136" t="str">
        <f t="shared" si="9"/>
        <v>Investition 35</v>
      </c>
      <c r="E120" s="105"/>
      <c r="F120" s="105"/>
      <c r="G120" s="105"/>
      <c r="H120" s="105"/>
      <c r="I120" s="105"/>
      <c r="J120" s="105"/>
      <c r="K120" s="105"/>
      <c r="L120" s="105"/>
      <c r="M120" s="105"/>
      <c r="N120" s="105"/>
      <c r="O120" s="105"/>
      <c r="P120" s="105"/>
      <c r="Q120" s="105"/>
      <c r="R120" s="105"/>
      <c r="S120" s="105"/>
      <c r="T120" s="105"/>
      <c r="U120" s="105"/>
      <c r="V120" s="105"/>
      <c r="W120" s="105"/>
      <c r="X120" s="105"/>
      <c r="Y120" s="106">
        <f t="shared" si="10"/>
        <v>0</v>
      </c>
      <c r="Z120" s="118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</row>
    <row r="121" spans="2:52" s="104" customFormat="1" ht="15" hidden="1" customHeight="1" outlineLevel="1" x14ac:dyDescent="0.25">
      <c r="B121" s="3"/>
      <c r="C121" s="3"/>
      <c r="D121" s="136" t="str">
        <f t="shared" si="9"/>
        <v>Investition 36</v>
      </c>
      <c r="E121" s="105"/>
      <c r="F121" s="105"/>
      <c r="G121" s="105"/>
      <c r="H121" s="105"/>
      <c r="I121" s="105"/>
      <c r="J121" s="105"/>
      <c r="K121" s="105"/>
      <c r="L121" s="105"/>
      <c r="M121" s="105"/>
      <c r="N121" s="105"/>
      <c r="O121" s="105"/>
      <c r="P121" s="105"/>
      <c r="Q121" s="105"/>
      <c r="R121" s="105"/>
      <c r="S121" s="105"/>
      <c r="T121" s="105"/>
      <c r="U121" s="105"/>
      <c r="V121" s="105"/>
      <c r="W121" s="105"/>
      <c r="X121" s="105"/>
      <c r="Y121" s="106">
        <f t="shared" si="10"/>
        <v>0</v>
      </c>
      <c r="Z121" s="118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</row>
    <row r="122" spans="2:52" s="104" customFormat="1" ht="15" hidden="1" customHeight="1" outlineLevel="1" x14ac:dyDescent="0.25">
      <c r="B122" s="3"/>
      <c r="C122" s="3"/>
      <c r="D122" s="136" t="str">
        <f t="shared" si="9"/>
        <v>Investition 37</v>
      </c>
      <c r="E122" s="105"/>
      <c r="F122" s="105"/>
      <c r="G122" s="105"/>
      <c r="H122" s="105"/>
      <c r="I122" s="105"/>
      <c r="J122" s="105"/>
      <c r="K122" s="105"/>
      <c r="L122" s="105"/>
      <c r="M122" s="105"/>
      <c r="N122" s="105"/>
      <c r="O122" s="105"/>
      <c r="P122" s="105"/>
      <c r="Q122" s="105"/>
      <c r="R122" s="105"/>
      <c r="S122" s="105"/>
      <c r="T122" s="105"/>
      <c r="U122" s="105"/>
      <c r="V122" s="105"/>
      <c r="W122" s="105"/>
      <c r="X122" s="105"/>
      <c r="Y122" s="106">
        <f t="shared" si="10"/>
        <v>0</v>
      </c>
      <c r="Z122" s="118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</row>
    <row r="123" spans="2:52" s="104" customFormat="1" ht="15" hidden="1" customHeight="1" outlineLevel="1" x14ac:dyDescent="0.25">
      <c r="B123" s="3"/>
      <c r="C123" s="3"/>
      <c r="D123" s="136" t="str">
        <f t="shared" si="9"/>
        <v>Investition 38</v>
      </c>
      <c r="E123" s="105"/>
      <c r="F123" s="105"/>
      <c r="G123" s="105"/>
      <c r="H123" s="105"/>
      <c r="I123" s="105"/>
      <c r="J123" s="105"/>
      <c r="K123" s="105"/>
      <c r="L123" s="105"/>
      <c r="M123" s="105"/>
      <c r="N123" s="105"/>
      <c r="O123" s="105"/>
      <c r="P123" s="105"/>
      <c r="Q123" s="105"/>
      <c r="R123" s="105"/>
      <c r="S123" s="105"/>
      <c r="T123" s="105"/>
      <c r="U123" s="105"/>
      <c r="V123" s="105"/>
      <c r="W123" s="105"/>
      <c r="X123" s="105"/>
      <c r="Y123" s="106">
        <f t="shared" si="10"/>
        <v>0</v>
      </c>
      <c r="Z123" s="118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</row>
    <row r="124" spans="2:52" s="104" customFormat="1" ht="15" hidden="1" customHeight="1" outlineLevel="1" x14ac:dyDescent="0.25">
      <c r="B124" s="3"/>
      <c r="C124" s="3"/>
      <c r="D124" s="136" t="str">
        <f t="shared" si="9"/>
        <v>Investition 39</v>
      </c>
      <c r="E124" s="105"/>
      <c r="F124" s="105"/>
      <c r="G124" s="105"/>
      <c r="H124" s="105"/>
      <c r="I124" s="105"/>
      <c r="J124" s="105"/>
      <c r="K124" s="105"/>
      <c r="L124" s="105"/>
      <c r="M124" s="105"/>
      <c r="N124" s="105"/>
      <c r="O124" s="105"/>
      <c r="P124" s="105"/>
      <c r="Q124" s="105"/>
      <c r="R124" s="105"/>
      <c r="S124" s="105"/>
      <c r="T124" s="105"/>
      <c r="U124" s="105"/>
      <c r="V124" s="105"/>
      <c r="W124" s="105"/>
      <c r="X124" s="105"/>
      <c r="Y124" s="106">
        <f t="shared" si="10"/>
        <v>0</v>
      </c>
      <c r="Z124" s="118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</row>
    <row r="125" spans="2:52" s="104" customFormat="1" ht="15" hidden="1" customHeight="1" outlineLevel="1" x14ac:dyDescent="0.25">
      <c r="B125" s="3"/>
      <c r="C125" s="3"/>
      <c r="D125" s="136" t="str">
        <f t="shared" si="9"/>
        <v>Investition 40</v>
      </c>
      <c r="E125" s="105"/>
      <c r="F125" s="105"/>
      <c r="G125" s="105"/>
      <c r="H125" s="105"/>
      <c r="I125" s="105"/>
      <c r="J125" s="105"/>
      <c r="K125" s="105"/>
      <c r="L125" s="105"/>
      <c r="M125" s="105"/>
      <c r="N125" s="105"/>
      <c r="O125" s="105"/>
      <c r="P125" s="105"/>
      <c r="Q125" s="105"/>
      <c r="R125" s="105"/>
      <c r="S125" s="105"/>
      <c r="T125" s="105"/>
      <c r="U125" s="105"/>
      <c r="V125" s="105"/>
      <c r="W125" s="105"/>
      <c r="X125" s="105"/>
      <c r="Y125" s="106">
        <f t="shared" si="10"/>
        <v>0</v>
      </c>
      <c r="Z125" s="118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</row>
    <row r="126" spans="2:52" collapsed="1" x14ac:dyDescent="0.25">
      <c r="D126" s="26" t="s">
        <v>147</v>
      </c>
      <c r="E126" s="47">
        <f>+IF($Y$86&gt;0,E86/$Y$86*VLOOKUP($D$86,$D$27:$I$66,6,FALSE),0)
+IF($Y$87&gt;0,E87/$Y$87*VLOOKUP($D$87,$D$27:$I$66,6,FALSE),0)
+IF($Y$88&gt;0,E88/$Y$88*VLOOKUP($D$88,$D$27:$I$66,6,FALSE),0)
+IF($Y$89&gt;0,E89/$Y$89*VLOOKUP($D$89,$D$27:$I$66,6,FALSE),0)
+IF($Y$90&gt;0,E90/$Y$90*VLOOKUP($D$90,$D$27:$I$66,6,FALSE),0)
+IF($Y$91&gt;0,E91/$Y$91*VLOOKUP($D$91,$D$27:$I$66,6,FALSE),0)
+IF($Y$92&gt;0,E92/$Y$92*VLOOKUP($D$92,$D$27:$I$66,6,FALSE),0)
+IF($Y$93&gt;0,E93/$Y$93*VLOOKUP($D$93,$D$27:$I$66,6,FALSE),0)
+IF($Y$94&gt;0,E94/$Y$94*VLOOKUP($D$94,$D$27:$I$66,6,FALSE),0)
+IF($Y$95&gt;0,E95/$Y$95*VLOOKUP($D$95,$D$27:$I$66,6,FALSE),0)
+IF($Y$96&gt;0,E96/$Y$96*VLOOKUP($D$96,$D$27:$I$66,6,FALSE),0)
+IF($Y$97&gt;0,E97/$Y$97*VLOOKUP($D$97,$D$27:$I$66,6,FALSE),0)
+IF($Y$98&gt;0,E98/$Y$98*VLOOKUP($D$98,$D$27:$I$66,6,FALSE),0)
+IF($Y$99&gt;0,E99/$Y$99*VLOOKUP($D$99,$D$27:$I$66,6,FALSE),0)
+IF($Y$100&gt;0,E100/$Y$100*VLOOKUP($D$100,$D$27:$I$66,6,FALSE),0)
+IF($Y$101&gt;0,E101/$Y$101*VLOOKUP($D$101,$D$27:$I$66,6,FALSE),0)
+IF($Y$102&gt;0,E102/$Y$102*VLOOKUP($D$102,$D$27:$I$66,6,FALSE),0)
+IF($Y$103&gt;0,E103/$Y$103*VLOOKUP($D$103,$D$27:$I$66,6,FALSE),0)
+IF($Y$104&gt;0,E104/$Y$104*VLOOKUP($D$104,$D$27:$I$66,6,FALSE),0)
+IF($Y$105&gt;0,E105/$Y$105*VLOOKUP($D$105,$D$27:$I$66,6,FALSE),0)
+IF($Y$106&gt;0,E106/$Y$106*VLOOKUP($D$106,$D$27:$I$66,6,FALSE),0)
+IF($Y$107&gt;0,E107/$Y$107*VLOOKUP($D$107,$D$27:$I$66,6,FALSE),0)
+IF($Y$108&gt;0,E108/$Y$108*VLOOKUP($D$108,$D$27:$I$66,6,FALSE),0)
+IF($Y$109&gt;0,E109/$Y$109*VLOOKUP($D$109,$D$27:$I$66,6,FALSE),0)
+IF($Y$110&gt;0,E110/$Y$110*VLOOKUP($D$110,$D$27:$I$66,6,FALSE),0)
+IF($Y$111&gt;0,E111/$Y$111*VLOOKUP($D$111,$D$27:$I$66,6,FALSE),0)
+IF($Y$112&gt;0,E112/$Y$112*VLOOKUP($D$112,$D$27:$I$66,6,FALSE),0)
+IF($Y$113&gt;0,E113/$Y$113*VLOOKUP($D$113,$D$27:$I$66,6,FALSE),0)
+IF($Y$114&gt;0,E114/$Y$114*VLOOKUP($D$114,$D$27:$I$66,6,FALSE),0)
+IF($Y$115&gt;0,E115/$Y$115*VLOOKUP($D$115,$D$27:$I$66,6,FALSE),0)
+IF($Y$116&gt;0,E116/$Y$116*VLOOKUP($D$116,$D$27:$I$66,6,FALSE),0)
+IF($Y$117&gt;0,E117/$Y$117*VLOOKUP($D$117,$D$27:$I$66,6,FALSE),0)
+IF($Y$118&gt;0,E118/$Y$118*VLOOKUP($D$118,$D$27:$I$66,6,FALSE),0)
+IF($Y$119&gt;0,E119/$Y$119*VLOOKUP($D$119,$D$27:$I$66,6,FALSE),0)
+IF($Y$120&gt;0,E120/$Y$120*VLOOKUP($D$120,$D$27:$I$66,6,FALSE),0)
+IF($Y$121&gt;0,E121/$Y$121*VLOOKUP($D$121,$D$27:$I$66,6,FALSE),0)
+IF($Y$122&gt;0,E122/$Y$122*VLOOKUP($D$122,$D$27:$I$66,6,FALSE),0)
+IF($Y$123&gt;0,E123/$Y$123*VLOOKUP($D$123,$D$27:$I$66,6,FALSE),0)
+IF($Y$124&gt;0,E124/$Y$124*VLOOKUP($D$124,$D$27:$I$66,6,FALSE),0)
+IF($Y$125&gt;0,E125/$Y$125*VLOOKUP($D$125,$D$27:$I$66,6,FALSE),0)</f>
        <v>0</v>
      </c>
      <c r="F126" s="47">
        <f t="shared" ref="F126:X126" si="11">+IF($Y$86&gt;0,F86/$Y$86*VLOOKUP($D$86,$D$27:$I$66,6,FALSE),0)
+IF($Y$87&gt;0,F87/$Y$87*VLOOKUP($D$87,$D$27:$I$66,6,FALSE),0)
+IF($Y$88&gt;0,F88/$Y$88*VLOOKUP($D$88,$D$27:$I$66,6,FALSE),0)
+IF($Y$89&gt;0,F89/$Y$89*VLOOKUP($D$89,$D$27:$I$66,6,FALSE),0)
+IF($Y$90&gt;0,F90/$Y$90*VLOOKUP($D$90,$D$27:$I$66,6,FALSE),0)
+IF($Y$91&gt;0,F91/$Y$91*VLOOKUP($D$91,$D$27:$I$66,6,FALSE),0)
+IF($Y$92&gt;0,F92/$Y$92*VLOOKUP($D$92,$D$27:$I$66,6,FALSE),0)
+IF($Y$93&gt;0,F93/$Y$93*VLOOKUP($D$93,$D$27:$I$66,6,FALSE),0)
+IF($Y$94&gt;0,F94/$Y$94*VLOOKUP($D$94,$D$27:$I$66,6,FALSE),0)
+IF($Y$95&gt;0,F95/$Y$95*VLOOKUP($D$95,$D$27:$I$66,6,FALSE),0)
+IF($Y$96&gt;0,F96/$Y$96*VLOOKUP($D$96,$D$27:$I$66,6,FALSE),0)
+IF($Y$97&gt;0,F97/$Y$97*VLOOKUP($D$97,$D$27:$I$66,6,FALSE),0)
+IF($Y$98&gt;0,F98/$Y$98*VLOOKUP($D$98,$D$27:$I$66,6,FALSE),0)
+IF($Y$99&gt;0,F99/$Y$99*VLOOKUP($D$99,$D$27:$I$66,6,FALSE),0)
+IF($Y$100&gt;0,F100/$Y$100*VLOOKUP($D$100,$D$27:$I$66,6,FALSE),0)
+IF($Y$101&gt;0,F101/$Y$101*VLOOKUP($D$101,$D$27:$I$66,6,FALSE),0)
+IF($Y$102&gt;0,F102/$Y$102*VLOOKUP($D$102,$D$27:$I$66,6,FALSE),0)
+IF($Y$103&gt;0,F103/$Y$103*VLOOKUP($D$103,$D$27:$I$66,6,FALSE),0)
+IF($Y$104&gt;0,F104/$Y$104*VLOOKUP($D$104,$D$27:$I$66,6,FALSE),0)
+IF($Y$105&gt;0,F105/$Y$105*VLOOKUP($D$105,$D$27:$I$66,6,FALSE),0)
+IF($Y$106&gt;0,F106/$Y$106*VLOOKUP($D$106,$D$27:$I$66,6,FALSE),0)
+IF($Y$107&gt;0,F107/$Y$107*VLOOKUP($D$107,$D$27:$I$66,6,FALSE),0)
+IF($Y$108&gt;0,F108/$Y$108*VLOOKUP($D$108,$D$27:$I$66,6,FALSE),0)
+IF($Y$109&gt;0,F109/$Y$109*VLOOKUP($D$109,$D$27:$I$66,6,FALSE),0)
+IF($Y$110&gt;0,F110/$Y$110*VLOOKUP($D$110,$D$27:$I$66,6,FALSE),0)
+IF($Y$111&gt;0,F111/$Y$111*VLOOKUP($D$111,$D$27:$I$66,6,FALSE),0)
+IF($Y$112&gt;0,F112/$Y$112*VLOOKUP($D$112,$D$27:$I$66,6,FALSE),0)
+IF($Y$113&gt;0,F113/$Y$113*VLOOKUP($D$113,$D$27:$I$66,6,FALSE),0)
+IF($Y$114&gt;0,F114/$Y$114*VLOOKUP($D$114,$D$27:$I$66,6,FALSE),0)
+IF($Y$115&gt;0,F115/$Y$115*VLOOKUP($D$115,$D$27:$I$66,6,FALSE),0)
+IF($Y$116&gt;0,F116/$Y$116*VLOOKUP($D$116,$D$27:$I$66,6,FALSE),0)
+IF($Y$117&gt;0,F117/$Y$117*VLOOKUP($D$117,$D$27:$I$66,6,FALSE),0)
+IF($Y$118&gt;0,F118/$Y$118*VLOOKUP($D$118,$D$27:$I$66,6,FALSE),0)
+IF($Y$119&gt;0,F119/$Y$119*VLOOKUP($D$119,$D$27:$I$66,6,FALSE),0)
+IF($Y$120&gt;0,F120/$Y$120*VLOOKUP($D$120,$D$27:$I$66,6,FALSE),0)
+IF($Y$121&gt;0,F121/$Y$121*VLOOKUP($D$121,$D$27:$I$66,6,FALSE),0)
+IF($Y$122&gt;0,F122/$Y$122*VLOOKUP($D$122,$D$27:$I$66,6,FALSE),0)
+IF($Y$123&gt;0,F123/$Y$123*VLOOKUP($D$123,$D$27:$I$66,6,FALSE),0)
+IF($Y$124&gt;0,F124/$Y$124*VLOOKUP($D$124,$D$27:$I$66,6,FALSE),0)
+IF($Y$125&gt;0,F125/$Y$125*VLOOKUP($D$125,$D$27:$I$66,6,FALSE),0)</f>
        <v>0</v>
      </c>
      <c r="G126" s="47">
        <f t="shared" si="11"/>
        <v>0</v>
      </c>
      <c r="H126" s="47">
        <f t="shared" si="11"/>
        <v>0</v>
      </c>
      <c r="I126" s="47">
        <f t="shared" si="11"/>
        <v>0</v>
      </c>
      <c r="J126" s="47">
        <f t="shared" si="11"/>
        <v>0</v>
      </c>
      <c r="K126" s="47">
        <f t="shared" si="11"/>
        <v>0</v>
      </c>
      <c r="L126" s="47">
        <f t="shared" si="11"/>
        <v>0</v>
      </c>
      <c r="M126" s="47">
        <f t="shared" si="11"/>
        <v>0</v>
      </c>
      <c r="N126" s="47">
        <f t="shared" si="11"/>
        <v>0</v>
      </c>
      <c r="O126" s="47">
        <f t="shared" si="11"/>
        <v>0</v>
      </c>
      <c r="P126" s="47">
        <f t="shared" si="11"/>
        <v>0</v>
      </c>
      <c r="Q126" s="47">
        <f t="shared" si="11"/>
        <v>0</v>
      </c>
      <c r="R126" s="47">
        <f t="shared" si="11"/>
        <v>0</v>
      </c>
      <c r="S126" s="47">
        <f t="shared" si="11"/>
        <v>0</v>
      </c>
      <c r="T126" s="47">
        <f t="shared" si="11"/>
        <v>0</v>
      </c>
      <c r="U126" s="47">
        <f t="shared" si="11"/>
        <v>0</v>
      </c>
      <c r="V126" s="47">
        <f t="shared" si="11"/>
        <v>0</v>
      </c>
      <c r="W126" s="47">
        <f t="shared" si="11"/>
        <v>0</v>
      </c>
      <c r="X126" s="47">
        <f t="shared" si="11"/>
        <v>0</v>
      </c>
      <c r="Y126" s="13">
        <f>+SUM(E126:X126)</f>
        <v>0</v>
      </c>
      <c r="Z126" s="3"/>
      <c r="AS126" s="4"/>
      <c r="AT126" s="4"/>
      <c r="AU126" s="4"/>
      <c r="AV126" s="4"/>
      <c r="AW126" s="4"/>
      <c r="AX126" s="4"/>
      <c r="AY126" s="4"/>
      <c r="AZ126" s="4"/>
    </row>
    <row r="127" spans="2:52" s="60" customFormat="1" x14ac:dyDescent="0.25">
      <c r="B127" s="17"/>
      <c r="C127" s="17"/>
      <c r="D127" s="26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13"/>
      <c r="Z127" s="17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  <c r="AO127" s="59"/>
      <c r="AP127" s="59"/>
      <c r="AQ127" s="59"/>
      <c r="AR127" s="59"/>
      <c r="AS127" s="59"/>
      <c r="AT127" s="59"/>
      <c r="AU127" s="59"/>
      <c r="AV127" s="59"/>
      <c r="AW127" s="59"/>
      <c r="AX127" s="59"/>
      <c r="AY127" s="59"/>
      <c r="AZ127" s="59"/>
    </row>
    <row r="128" spans="2:52" ht="30" x14ac:dyDescent="0.25">
      <c r="D128" s="217" t="s">
        <v>148</v>
      </c>
      <c r="E128" s="49" t="s">
        <v>41</v>
      </c>
      <c r="F128" s="49" t="s">
        <v>41</v>
      </c>
      <c r="G128" s="49" t="s">
        <v>41</v>
      </c>
      <c r="H128" s="49" t="s">
        <v>41</v>
      </c>
      <c r="I128" s="49" t="s">
        <v>41</v>
      </c>
      <c r="J128" s="49" t="s">
        <v>41</v>
      </c>
      <c r="K128" s="49" t="s">
        <v>41</v>
      </c>
      <c r="L128" s="49" t="s">
        <v>41</v>
      </c>
      <c r="M128" s="49" t="s">
        <v>41</v>
      </c>
      <c r="N128" s="49" t="s">
        <v>41</v>
      </c>
      <c r="O128" s="49" t="s">
        <v>3</v>
      </c>
      <c r="P128" s="49" t="s">
        <v>3</v>
      </c>
      <c r="Q128" s="49" t="s">
        <v>3</v>
      </c>
      <c r="R128" s="49" t="s">
        <v>3</v>
      </c>
      <c r="S128" s="49" t="s">
        <v>3</v>
      </c>
      <c r="T128" s="49" t="s">
        <v>3</v>
      </c>
      <c r="U128" s="49" t="s">
        <v>3</v>
      </c>
      <c r="V128" s="49" t="s">
        <v>3</v>
      </c>
      <c r="W128" s="49" t="s">
        <v>3</v>
      </c>
      <c r="X128" s="49" t="s">
        <v>3</v>
      </c>
      <c r="Y128" s="13"/>
      <c r="Z128" s="3"/>
      <c r="AS128" s="4"/>
      <c r="AT128" s="4"/>
      <c r="AU128" s="4"/>
      <c r="AV128" s="4"/>
      <c r="AW128" s="4"/>
      <c r="AX128" s="4"/>
      <c r="AY128" s="4"/>
      <c r="AZ128" s="4"/>
    </row>
    <row r="129" spans="2:52" s="104" customFormat="1" ht="15" customHeight="1" x14ac:dyDescent="0.25">
      <c r="B129" s="254" t="s">
        <v>85</v>
      </c>
      <c r="C129" s="3"/>
      <c r="D129" s="135" t="s">
        <v>1</v>
      </c>
      <c r="E129" s="105"/>
      <c r="F129" s="105"/>
      <c r="G129" s="105"/>
      <c r="H129" s="105"/>
      <c r="I129" s="105"/>
      <c r="J129" s="105"/>
      <c r="K129" s="105"/>
      <c r="L129" s="105"/>
      <c r="M129" s="105"/>
      <c r="N129" s="105"/>
      <c r="O129" s="105"/>
      <c r="P129" s="105"/>
      <c r="Q129" s="105"/>
      <c r="R129" s="105"/>
      <c r="S129" s="105"/>
      <c r="T129" s="105"/>
      <c r="U129" s="105"/>
      <c r="V129" s="105"/>
      <c r="W129" s="105"/>
      <c r="X129" s="105"/>
      <c r="Y129" s="106">
        <f t="shared" ref="Y129:Y138" si="12">+SUM(E129:X129)</f>
        <v>0</v>
      </c>
      <c r="Z129" s="118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</row>
    <row r="130" spans="2:52" s="104" customFormat="1" ht="15" customHeight="1" x14ac:dyDescent="0.25">
      <c r="B130" s="255"/>
      <c r="C130" s="3"/>
      <c r="D130" s="135" t="s">
        <v>4</v>
      </c>
      <c r="E130" s="105"/>
      <c r="F130" s="105"/>
      <c r="G130" s="105"/>
      <c r="H130" s="105"/>
      <c r="I130" s="105"/>
      <c r="J130" s="105"/>
      <c r="K130" s="105"/>
      <c r="L130" s="105"/>
      <c r="M130" s="105"/>
      <c r="N130" s="105"/>
      <c r="O130" s="105"/>
      <c r="P130" s="105"/>
      <c r="Q130" s="105"/>
      <c r="R130" s="105"/>
      <c r="S130" s="105"/>
      <c r="T130" s="105"/>
      <c r="U130" s="105"/>
      <c r="V130" s="105"/>
      <c r="W130" s="105"/>
      <c r="X130" s="105"/>
      <c r="Y130" s="106">
        <f t="shared" si="12"/>
        <v>0</v>
      </c>
      <c r="Z130" s="118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</row>
    <row r="131" spans="2:52" s="104" customFormat="1" ht="15" customHeight="1" x14ac:dyDescent="0.25">
      <c r="B131" s="255"/>
      <c r="C131" s="3"/>
      <c r="D131" s="135" t="s">
        <v>5</v>
      </c>
      <c r="E131" s="105"/>
      <c r="F131" s="105"/>
      <c r="G131" s="105"/>
      <c r="H131" s="105"/>
      <c r="I131" s="105"/>
      <c r="J131" s="105"/>
      <c r="K131" s="105"/>
      <c r="L131" s="105"/>
      <c r="M131" s="105"/>
      <c r="N131" s="105"/>
      <c r="O131" s="105"/>
      <c r="P131" s="105"/>
      <c r="Q131" s="105"/>
      <c r="R131" s="105"/>
      <c r="S131" s="105"/>
      <c r="T131" s="105"/>
      <c r="U131" s="105"/>
      <c r="V131" s="105"/>
      <c r="W131" s="105"/>
      <c r="X131" s="105"/>
      <c r="Y131" s="106">
        <f t="shared" si="12"/>
        <v>0</v>
      </c>
      <c r="Z131" s="118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</row>
    <row r="132" spans="2:52" s="104" customFormat="1" ht="15" customHeight="1" x14ac:dyDescent="0.25">
      <c r="B132" s="255"/>
      <c r="C132" s="3"/>
      <c r="D132" s="135" t="s">
        <v>6</v>
      </c>
      <c r="E132" s="105"/>
      <c r="F132" s="105"/>
      <c r="G132" s="105"/>
      <c r="H132" s="105"/>
      <c r="I132" s="105"/>
      <c r="J132" s="105"/>
      <c r="K132" s="105"/>
      <c r="L132" s="105"/>
      <c r="M132" s="105"/>
      <c r="N132" s="105"/>
      <c r="O132" s="105"/>
      <c r="P132" s="105"/>
      <c r="Q132" s="105"/>
      <c r="R132" s="105"/>
      <c r="S132" s="105"/>
      <c r="T132" s="105"/>
      <c r="U132" s="105"/>
      <c r="V132" s="105"/>
      <c r="W132" s="105"/>
      <c r="X132" s="105"/>
      <c r="Y132" s="106">
        <f t="shared" si="12"/>
        <v>0</v>
      </c>
      <c r="Z132" s="118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</row>
    <row r="133" spans="2:52" s="104" customFormat="1" ht="15" customHeight="1" x14ac:dyDescent="0.25">
      <c r="B133" s="255"/>
      <c r="C133" s="3"/>
      <c r="D133" s="135" t="s">
        <v>7</v>
      </c>
      <c r="E133" s="105"/>
      <c r="F133" s="105"/>
      <c r="G133" s="105"/>
      <c r="H133" s="105"/>
      <c r="I133" s="105"/>
      <c r="J133" s="105"/>
      <c r="K133" s="105"/>
      <c r="L133" s="105"/>
      <c r="M133" s="105"/>
      <c r="N133" s="105"/>
      <c r="O133" s="105"/>
      <c r="P133" s="105"/>
      <c r="Q133" s="105"/>
      <c r="R133" s="105"/>
      <c r="S133" s="105"/>
      <c r="T133" s="105"/>
      <c r="U133" s="105"/>
      <c r="V133" s="105"/>
      <c r="W133" s="105"/>
      <c r="X133" s="105"/>
      <c r="Y133" s="106">
        <f t="shared" si="12"/>
        <v>0</v>
      </c>
      <c r="Z133" s="118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</row>
    <row r="134" spans="2:52" s="104" customFormat="1" ht="15" hidden="1" customHeight="1" outlineLevel="1" x14ac:dyDescent="0.25">
      <c r="B134" s="255"/>
      <c r="C134" s="3"/>
      <c r="D134" s="135" t="s">
        <v>8</v>
      </c>
      <c r="E134" s="105"/>
      <c r="F134" s="105"/>
      <c r="G134" s="105"/>
      <c r="H134" s="105"/>
      <c r="I134" s="105"/>
      <c r="J134" s="105"/>
      <c r="K134" s="105"/>
      <c r="L134" s="105"/>
      <c r="M134" s="105"/>
      <c r="N134" s="105"/>
      <c r="O134" s="105"/>
      <c r="P134" s="105"/>
      <c r="Q134" s="105"/>
      <c r="R134" s="105"/>
      <c r="S134" s="105"/>
      <c r="T134" s="105"/>
      <c r="U134" s="105"/>
      <c r="V134" s="105"/>
      <c r="W134" s="105"/>
      <c r="X134" s="105"/>
      <c r="Y134" s="106">
        <f t="shared" si="12"/>
        <v>0</v>
      </c>
      <c r="Z134" s="118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</row>
    <row r="135" spans="2:52" s="104" customFormat="1" ht="15" hidden="1" customHeight="1" outlineLevel="1" x14ac:dyDescent="0.25">
      <c r="B135" s="255"/>
      <c r="C135" s="3"/>
      <c r="D135" s="135" t="s">
        <v>9</v>
      </c>
      <c r="E135" s="105"/>
      <c r="F135" s="105"/>
      <c r="G135" s="105"/>
      <c r="H135" s="105"/>
      <c r="I135" s="105"/>
      <c r="J135" s="105"/>
      <c r="K135" s="105"/>
      <c r="L135" s="105"/>
      <c r="M135" s="105"/>
      <c r="N135" s="105"/>
      <c r="O135" s="105"/>
      <c r="P135" s="105"/>
      <c r="Q135" s="105"/>
      <c r="R135" s="105"/>
      <c r="S135" s="105"/>
      <c r="T135" s="105"/>
      <c r="U135" s="105"/>
      <c r="V135" s="105"/>
      <c r="W135" s="105"/>
      <c r="X135" s="105"/>
      <c r="Y135" s="106">
        <f t="shared" si="12"/>
        <v>0</v>
      </c>
      <c r="Z135" s="118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</row>
    <row r="136" spans="2:52" s="104" customFormat="1" ht="15" hidden="1" customHeight="1" outlineLevel="1" x14ac:dyDescent="0.25">
      <c r="B136" s="255"/>
      <c r="C136" s="3"/>
      <c r="D136" s="135" t="s">
        <v>10</v>
      </c>
      <c r="E136" s="105"/>
      <c r="F136" s="105"/>
      <c r="G136" s="105"/>
      <c r="H136" s="105"/>
      <c r="I136" s="105"/>
      <c r="J136" s="105"/>
      <c r="K136" s="105"/>
      <c r="L136" s="105"/>
      <c r="M136" s="105"/>
      <c r="N136" s="105"/>
      <c r="O136" s="105"/>
      <c r="P136" s="105"/>
      <c r="Q136" s="105"/>
      <c r="R136" s="105"/>
      <c r="S136" s="105"/>
      <c r="T136" s="105"/>
      <c r="U136" s="105"/>
      <c r="V136" s="105"/>
      <c r="W136" s="105"/>
      <c r="X136" s="105"/>
      <c r="Y136" s="106">
        <f t="shared" si="12"/>
        <v>0</v>
      </c>
      <c r="Z136" s="118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</row>
    <row r="137" spans="2:52" s="104" customFormat="1" ht="15" hidden="1" customHeight="1" outlineLevel="1" x14ac:dyDescent="0.25">
      <c r="B137" s="255"/>
      <c r="C137" s="3"/>
      <c r="D137" s="135" t="s">
        <v>11</v>
      </c>
      <c r="E137" s="105"/>
      <c r="F137" s="105"/>
      <c r="G137" s="105"/>
      <c r="H137" s="105"/>
      <c r="I137" s="105"/>
      <c r="J137" s="105"/>
      <c r="K137" s="105"/>
      <c r="L137" s="105"/>
      <c r="M137" s="105"/>
      <c r="N137" s="105"/>
      <c r="O137" s="105"/>
      <c r="P137" s="105"/>
      <c r="Q137" s="105"/>
      <c r="R137" s="105"/>
      <c r="S137" s="105"/>
      <c r="T137" s="105"/>
      <c r="U137" s="105"/>
      <c r="V137" s="105"/>
      <c r="W137" s="105"/>
      <c r="X137" s="105"/>
      <c r="Y137" s="106">
        <f t="shared" si="12"/>
        <v>0</v>
      </c>
      <c r="Z137" s="118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</row>
    <row r="138" spans="2:52" s="104" customFormat="1" ht="15" hidden="1" customHeight="1" outlineLevel="1" x14ac:dyDescent="0.25">
      <c r="B138" s="256"/>
      <c r="C138" s="3"/>
      <c r="D138" s="135" t="s">
        <v>12</v>
      </c>
      <c r="E138" s="105"/>
      <c r="F138" s="105"/>
      <c r="G138" s="105"/>
      <c r="H138" s="105"/>
      <c r="I138" s="105"/>
      <c r="J138" s="105"/>
      <c r="K138" s="105"/>
      <c r="L138" s="105"/>
      <c r="M138" s="105"/>
      <c r="N138" s="105"/>
      <c r="O138" s="105"/>
      <c r="P138" s="105"/>
      <c r="Q138" s="105"/>
      <c r="R138" s="105"/>
      <c r="S138" s="105"/>
      <c r="T138" s="105"/>
      <c r="U138" s="105"/>
      <c r="V138" s="105"/>
      <c r="W138" s="105"/>
      <c r="X138" s="105"/>
      <c r="Y138" s="106">
        <f t="shared" si="12"/>
        <v>0</v>
      </c>
      <c r="Z138" s="118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</row>
    <row r="139" spans="2:52" collapsed="1" x14ac:dyDescent="0.25">
      <c r="D139" s="26" t="s">
        <v>149</v>
      </c>
      <c r="E139" s="47">
        <f>+SUM(E129:E138)</f>
        <v>0</v>
      </c>
      <c r="F139" s="47">
        <f>+SUM(F129:F138)</f>
        <v>0</v>
      </c>
      <c r="G139" s="47">
        <f>+SUM(G129:G138)</f>
        <v>0</v>
      </c>
      <c r="H139" s="47">
        <f>+SUM(H129:H138)</f>
        <v>0</v>
      </c>
      <c r="I139" s="47">
        <f>+SUM(I129:I138)</f>
        <v>0</v>
      </c>
      <c r="J139" s="47">
        <f t="shared" ref="J139:X139" si="13">+SUM(J129:J138)</f>
        <v>0</v>
      </c>
      <c r="K139" s="47">
        <f t="shared" si="13"/>
        <v>0</v>
      </c>
      <c r="L139" s="47">
        <f t="shared" si="13"/>
        <v>0</v>
      </c>
      <c r="M139" s="47">
        <f t="shared" si="13"/>
        <v>0</v>
      </c>
      <c r="N139" s="47">
        <f t="shared" si="13"/>
        <v>0</v>
      </c>
      <c r="O139" s="47">
        <f t="shared" si="13"/>
        <v>0</v>
      </c>
      <c r="P139" s="47">
        <f t="shared" si="13"/>
        <v>0</v>
      </c>
      <c r="Q139" s="47">
        <f t="shared" si="13"/>
        <v>0</v>
      </c>
      <c r="R139" s="47">
        <f t="shared" si="13"/>
        <v>0</v>
      </c>
      <c r="S139" s="47">
        <f t="shared" si="13"/>
        <v>0</v>
      </c>
      <c r="T139" s="47">
        <f t="shared" si="13"/>
        <v>0</v>
      </c>
      <c r="U139" s="47">
        <f t="shared" si="13"/>
        <v>0</v>
      </c>
      <c r="V139" s="47">
        <f t="shared" si="13"/>
        <v>0</v>
      </c>
      <c r="W139" s="47">
        <f t="shared" si="13"/>
        <v>0</v>
      </c>
      <c r="X139" s="47">
        <f t="shared" si="13"/>
        <v>0</v>
      </c>
      <c r="Y139" s="13">
        <f>+SUM(E139:X139)</f>
        <v>0</v>
      </c>
      <c r="Z139" s="3"/>
      <c r="AS139" s="4"/>
      <c r="AT139" s="4"/>
      <c r="AU139" s="4"/>
      <c r="AV139" s="4"/>
      <c r="AW139" s="4"/>
      <c r="AX139" s="4"/>
      <c r="AY139" s="4"/>
      <c r="AZ139" s="4"/>
    </row>
    <row r="140" spans="2:52" s="60" customFormat="1" x14ac:dyDescent="0.25">
      <c r="B140" s="17"/>
      <c r="C140" s="17"/>
      <c r="D140" s="26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13"/>
      <c r="Z140" s="17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  <c r="AO140" s="59"/>
      <c r="AP140" s="59"/>
      <c r="AQ140" s="59"/>
      <c r="AR140" s="59"/>
      <c r="AS140" s="59"/>
      <c r="AT140" s="59"/>
      <c r="AU140" s="59"/>
      <c r="AV140" s="59"/>
      <c r="AW140" s="59"/>
      <c r="AX140" s="59"/>
      <c r="AY140" s="59"/>
      <c r="AZ140" s="59"/>
    </row>
    <row r="141" spans="2:52" ht="30" x14ac:dyDescent="0.25">
      <c r="D141" s="217" t="s">
        <v>142</v>
      </c>
      <c r="E141" s="49" t="s">
        <v>41</v>
      </c>
      <c r="F141" s="49" t="s">
        <v>41</v>
      </c>
      <c r="G141" s="49" t="s">
        <v>41</v>
      </c>
      <c r="H141" s="49" t="s">
        <v>41</v>
      </c>
      <c r="I141" s="49" t="s">
        <v>41</v>
      </c>
      <c r="J141" s="49" t="s">
        <v>41</v>
      </c>
      <c r="K141" s="49" t="s">
        <v>41</v>
      </c>
      <c r="L141" s="49" t="s">
        <v>41</v>
      </c>
      <c r="M141" s="49" t="s">
        <v>41</v>
      </c>
      <c r="N141" s="49" t="s">
        <v>41</v>
      </c>
      <c r="O141" s="49" t="s">
        <v>3</v>
      </c>
      <c r="P141" s="49" t="s">
        <v>3</v>
      </c>
      <c r="Q141" s="49" t="s">
        <v>3</v>
      </c>
      <c r="R141" s="49" t="s">
        <v>3</v>
      </c>
      <c r="S141" s="49" t="s">
        <v>3</v>
      </c>
      <c r="T141" s="49" t="s">
        <v>3</v>
      </c>
      <c r="U141" s="49" t="s">
        <v>3</v>
      </c>
      <c r="V141" s="49" t="s">
        <v>3</v>
      </c>
      <c r="W141" s="49" t="s">
        <v>3</v>
      </c>
      <c r="X141" s="49" t="s">
        <v>3</v>
      </c>
      <c r="Y141" s="13"/>
      <c r="Z141" s="3"/>
      <c r="AS141" s="4"/>
      <c r="AT141" s="4"/>
      <c r="AU141" s="4"/>
      <c r="AV141" s="4"/>
      <c r="AW141" s="4"/>
      <c r="AX141" s="4"/>
      <c r="AY141" s="4"/>
      <c r="AZ141" s="4"/>
    </row>
    <row r="142" spans="2:52" s="104" customFormat="1" ht="15" customHeight="1" x14ac:dyDescent="0.25">
      <c r="B142" s="254" t="s">
        <v>85</v>
      </c>
      <c r="C142" s="3"/>
      <c r="D142" s="135" t="s">
        <v>31</v>
      </c>
      <c r="E142" s="105"/>
      <c r="F142" s="105"/>
      <c r="G142" s="105"/>
      <c r="H142" s="105"/>
      <c r="I142" s="105"/>
      <c r="J142" s="105"/>
      <c r="K142" s="105"/>
      <c r="L142" s="105"/>
      <c r="M142" s="105"/>
      <c r="N142" s="105"/>
      <c r="O142" s="105"/>
      <c r="P142" s="105"/>
      <c r="Q142" s="105"/>
      <c r="R142" s="105"/>
      <c r="S142" s="105"/>
      <c r="T142" s="105"/>
      <c r="U142" s="105"/>
      <c r="V142" s="105"/>
      <c r="W142" s="105"/>
      <c r="X142" s="105"/>
      <c r="Y142" s="106">
        <f t="shared" ref="Y142:Y151" si="14">+SUM(E142:X142)</f>
        <v>0</v>
      </c>
      <c r="Z142" s="118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</row>
    <row r="143" spans="2:52" s="104" customFormat="1" ht="15" customHeight="1" x14ac:dyDescent="0.25">
      <c r="B143" s="255"/>
      <c r="C143" s="3"/>
      <c r="D143" s="135" t="s">
        <v>32</v>
      </c>
      <c r="E143" s="105"/>
      <c r="F143" s="105"/>
      <c r="G143" s="105"/>
      <c r="H143" s="105"/>
      <c r="I143" s="105"/>
      <c r="J143" s="105"/>
      <c r="K143" s="105"/>
      <c r="L143" s="105"/>
      <c r="M143" s="105"/>
      <c r="N143" s="105"/>
      <c r="O143" s="105"/>
      <c r="P143" s="105"/>
      <c r="Q143" s="105"/>
      <c r="R143" s="105"/>
      <c r="S143" s="105"/>
      <c r="T143" s="105"/>
      <c r="U143" s="105"/>
      <c r="V143" s="105"/>
      <c r="W143" s="105"/>
      <c r="X143" s="105"/>
      <c r="Y143" s="106">
        <f t="shared" si="14"/>
        <v>0</v>
      </c>
      <c r="Z143" s="118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</row>
    <row r="144" spans="2:52" s="104" customFormat="1" ht="15" customHeight="1" x14ac:dyDescent="0.25">
      <c r="B144" s="255"/>
      <c r="C144" s="3"/>
      <c r="D144" s="135" t="s">
        <v>33</v>
      </c>
      <c r="E144" s="105"/>
      <c r="F144" s="105"/>
      <c r="G144" s="105"/>
      <c r="H144" s="105"/>
      <c r="I144" s="105"/>
      <c r="J144" s="105"/>
      <c r="K144" s="105"/>
      <c r="L144" s="105"/>
      <c r="M144" s="105"/>
      <c r="N144" s="105"/>
      <c r="O144" s="105"/>
      <c r="P144" s="105"/>
      <c r="Q144" s="105"/>
      <c r="R144" s="105"/>
      <c r="S144" s="105"/>
      <c r="T144" s="105"/>
      <c r="U144" s="105"/>
      <c r="V144" s="105"/>
      <c r="W144" s="105"/>
      <c r="X144" s="105"/>
      <c r="Y144" s="106">
        <f t="shared" si="14"/>
        <v>0</v>
      </c>
      <c r="Z144" s="118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</row>
    <row r="145" spans="2:52" s="104" customFormat="1" ht="15" customHeight="1" x14ac:dyDescent="0.25">
      <c r="B145" s="255"/>
      <c r="C145" s="3"/>
      <c r="D145" s="135" t="s">
        <v>34</v>
      </c>
      <c r="E145" s="105"/>
      <c r="F145" s="105"/>
      <c r="G145" s="105"/>
      <c r="H145" s="105"/>
      <c r="I145" s="105"/>
      <c r="J145" s="105"/>
      <c r="K145" s="105"/>
      <c r="L145" s="105"/>
      <c r="M145" s="105"/>
      <c r="N145" s="105"/>
      <c r="O145" s="105"/>
      <c r="P145" s="105"/>
      <c r="Q145" s="105"/>
      <c r="R145" s="105"/>
      <c r="S145" s="105"/>
      <c r="T145" s="105"/>
      <c r="U145" s="105"/>
      <c r="V145" s="105"/>
      <c r="W145" s="105"/>
      <c r="X145" s="105"/>
      <c r="Y145" s="106">
        <f t="shared" si="14"/>
        <v>0</v>
      </c>
      <c r="Z145" s="118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</row>
    <row r="146" spans="2:52" s="104" customFormat="1" ht="15" customHeight="1" x14ac:dyDescent="0.25">
      <c r="B146" s="255"/>
      <c r="C146" s="3"/>
      <c r="D146" s="135" t="s">
        <v>35</v>
      </c>
      <c r="E146" s="105"/>
      <c r="F146" s="105"/>
      <c r="G146" s="105"/>
      <c r="H146" s="105"/>
      <c r="I146" s="105"/>
      <c r="J146" s="105"/>
      <c r="K146" s="105"/>
      <c r="L146" s="105"/>
      <c r="M146" s="105"/>
      <c r="N146" s="105"/>
      <c r="O146" s="105"/>
      <c r="P146" s="105"/>
      <c r="Q146" s="105"/>
      <c r="R146" s="105"/>
      <c r="S146" s="105"/>
      <c r="T146" s="105"/>
      <c r="U146" s="105"/>
      <c r="V146" s="105"/>
      <c r="W146" s="105"/>
      <c r="X146" s="105"/>
      <c r="Y146" s="106">
        <f t="shared" si="14"/>
        <v>0</v>
      </c>
      <c r="Z146" s="118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</row>
    <row r="147" spans="2:52" s="104" customFormat="1" ht="15" hidden="1" customHeight="1" outlineLevel="1" x14ac:dyDescent="0.25">
      <c r="B147" s="255"/>
      <c r="C147" s="3"/>
      <c r="D147" s="135" t="s">
        <v>36</v>
      </c>
      <c r="E147" s="105"/>
      <c r="F147" s="105"/>
      <c r="G147" s="105"/>
      <c r="H147" s="105"/>
      <c r="I147" s="105"/>
      <c r="J147" s="105"/>
      <c r="K147" s="105"/>
      <c r="L147" s="105"/>
      <c r="M147" s="105"/>
      <c r="N147" s="105"/>
      <c r="O147" s="105"/>
      <c r="P147" s="105"/>
      <c r="Q147" s="105"/>
      <c r="R147" s="105"/>
      <c r="S147" s="105"/>
      <c r="T147" s="105"/>
      <c r="U147" s="105"/>
      <c r="V147" s="105"/>
      <c r="W147" s="105"/>
      <c r="X147" s="105"/>
      <c r="Y147" s="106">
        <f t="shared" si="14"/>
        <v>0</v>
      </c>
      <c r="Z147" s="118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</row>
    <row r="148" spans="2:52" s="104" customFormat="1" ht="15" hidden="1" customHeight="1" outlineLevel="1" x14ac:dyDescent="0.25">
      <c r="B148" s="255"/>
      <c r="C148" s="3"/>
      <c r="D148" s="135" t="s">
        <v>37</v>
      </c>
      <c r="E148" s="105"/>
      <c r="F148" s="105"/>
      <c r="G148" s="105"/>
      <c r="H148" s="105"/>
      <c r="I148" s="105"/>
      <c r="J148" s="105"/>
      <c r="K148" s="105"/>
      <c r="L148" s="105"/>
      <c r="M148" s="105"/>
      <c r="N148" s="105"/>
      <c r="O148" s="105"/>
      <c r="P148" s="105"/>
      <c r="Q148" s="105"/>
      <c r="R148" s="105"/>
      <c r="S148" s="105"/>
      <c r="T148" s="105"/>
      <c r="U148" s="105"/>
      <c r="V148" s="105"/>
      <c r="W148" s="105"/>
      <c r="X148" s="105"/>
      <c r="Y148" s="106">
        <f t="shared" si="14"/>
        <v>0</v>
      </c>
      <c r="Z148" s="118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</row>
    <row r="149" spans="2:52" s="104" customFormat="1" ht="15" hidden="1" customHeight="1" outlineLevel="1" x14ac:dyDescent="0.25">
      <c r="B149" s="255"/>
      <c r="C149" s="3"/>
      <c r="D149" s="135" t="s">
        <v>38</v>
      </c>
      <c r="E149" s="105"/>
      <c r="F149" s="105"/>
      <c r="G149" s="105"/>
      <c r="H149" s="105"/>
      <c r="I149" s="105"/>
      <c r="J149" s="105"/>
      <c r="K149" s="105"/>
      <c r="L149" s="105"/>
      <c r="M149" s="105"/>
      <c r="N149" s="105"/>
      <c r="O149" s="105"/>
      <c r="P149" s="105"/>
      <c r="Q149" s="105"/>
      <c r="R149" s="105"/>
      <c r="S149" s="105"/>
      <c r="T149" s="105"/>
      <c r="U149" s="105"/>
      <c r="V149" s="105"/>
      <c r="W149" s="105"/>
      <c r="X149" s="105"/>
      <c r="Y149" s="106">
        <f t="shared" si="14"/>
        <v>0</v>
      </c>
      <c r="Z149" s="118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</row>
    <row r="150" spans="2:52" s="104" customFormat="1" ht="15" hidden="1" customHeight="1" outlineLevel="1" x14ac:dyDescent="0.25">
      <c r="B150" s="255"/>
      <c r="C150" s="3"/>
      <c r="D150" s="135" t="s">
        <v>39</v>
      </c>
      <c r="E150" s="105"/>
      <c r="F150" s="105"/>
      <c r="G150" s="105"/>
      <c r="H150" s="105"/>
      <c r="I150" s="105"/>
      <c r="J150" s="105"/>
      <c r="K150" s="105"/>
      <c r="L150" s="105"/>
      <c r="M150" s="105"/>
      <c r="N150" s="105"/>
      <c r="O150" s="105"/>
      <c r="P150" s="105"/>
      <c r="Q150" s="105"/>
      <c r="R150" s="105"/>
      <c r="S150" s="105"/>
      <c r="T150" s="105"/>
      <c r="U150" s="105"/>
      <c r="V150" s="105"/>
      <c r="W150" s="105"/>
      <c r="X150" s="105"/>
      <c r="Y150" s="106">
        <f t="shared" si="14"/>
        <v>0</v>
      </c>
      <c r="Z150" s="118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</row>
    <row r="151" spans="2:52" s="104" customFormat="1" ht="15" hidden="1" customHeight="1" outlineLevel="1" x14ac:dyDescent="0.25">
      <c r="B151" s="256"/>
      <c r="C151" s="3"/>
      <c r="D151" s="135" t="s">
        <v>40</v>
      </c>
      <c r="E151" s="105"/>
      <c r="F151" s="105"/>
      <c r="G151" s="105"/>
      <c r="H151" s="105"/>
      <c r="I151" s="105"/>
      <c r="J151" s="105"/>
      <c r="K151" s="105"/>
      <c r="L151" s="105"/>
      <c r="M151" s="105"/>
      <c r="N151" s="105"/>
      <c r="O151" s="105"/>
      <c r="P151" s="105"/>
      <c r="Q151" s="105"/>
      <c r="R151" s="105"/>
      <c r="S151" s="105"/>
      <c r="T151" s="105"/>
      <c r="U151" s="105"/>
      <c r="V151" s="105"/>
      <c r="W151" s="105"/>
      <c r="X151" s="105"/>
      <c r="Y151" s="106">
        <f t="shared" si="14"/>
        <v>0</v>
      </c>
      <c r="Z151" s="118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</row>
    <row r="152" spans="2:52" ht="15.75" collapsed="1" thickBot="1" x14ac:dyDescent="0.3">
      <c r="D152" s="28" t="s">
        <v>145</v>
      </c>
      <c r="E152" s="130">
        <f>+SUM(E142:E151)</f>
        <v>0</v>
      </c>
      <c r="F152" s="130">
        <f t="shared" ref="F152" si="15">+SUM(F142:F151)</f>
        <v>0</v>
      </c>
      <c r="G152" s="130">
        <f t="shared" ref="G152" si="16">+SUM(G142:G151)</f>
        <v>0</v>
      </c>
      <c r="H152" s="130">
        <f t="shared" ref="H152" si="17">+SUM(H142:H151)</f>
        <v>0</v>
      </c>
      <c r="I152" s="130">
        <f t="shared" ref="I152" si="18">+SUM(I142:I151)</f>
        <v>0</v>
      </c>
      <c r="J152" s="130">
        <f t="shared" ref="J152" si="19">+SUM(J142:J151)</f>
        <v>0</v>
      </c>
      <c r="K152" s="130">
        <f t="shared" ref="K152" si="20">+SUM(K142:K151)</f>
        <v>0</v>
      </c>
      <c r="L152" s="130">
        <f t="shared" ref="L152" si="21">+SUM(L142:L151)</f>
        <v>0</v>
      </c>
      <c r="M152" s="130">
        <f t="shared" ref="M152" si="22">+SUM(M142:M151)</f>
        <v>0</v>
      </c>
      <c r="N152" s="130">
        <f t="shared" ref="N152:X152" si="23">+SUM(N142:N151)</f>
        <v>0</v>
      </c>
      <c r="O152" s="130">
        <f>+SUM(O142:O151)</f>
        <v>0</v>
      </c>
      <c r="P152" s="130">
        <f t="shared" si="23"/>
        <v>0</v>
      </c>
      <c r="Q152" s="130">
        <f t="shared" si="23"/>
        <v>0</v>
      </c>
      <c r="R152" s="130">
        <f t="shared" si="23"/>
        <v>0</v>
      </c>
      <c r="S152" s="130">
        <f t="shared" si="23"/>
        <v>0</v>
      </c>
      <c r="T152" s="130">
        <f t="shared" si="23"/>
        <v>0</v>
      </c>
      <c r="U152" s="130">
        <f t="shared" si="23"/>
        <v>0</v>
      </c>
      <c r="V152" s="130">
        <f t="shared" si="23"/>
        <v>0</v>
      </c>
      <c r="W152" s="130">
        <f t="shared" si="23"/>
        <v>0</v>
      </c>
      <c r="X152" s="130">
        <f t="shared" si="23"/>
        <v>0</v>
      </c>
      <c r="Y152" s="137">
        <f>+SUM(E152:X152)</f>
        <v>0</v>
      </c>
      <c r="Z152" s="3"/>
      <c r="AS152" s="4"/>
      <c r="AT152" s="4"/>
      <c r="AU152" s="4"/>
      <c r="AV152" s="4"/>
      <c r="AW152" s="4"/>
      <c r="AX152" s="4"/>
      <c r="AY152" s="4"/>
      <c r="AZ152" s="4"/>
    </row>
    <row r="153" spans="2:52" s="4" customFormat="1" ht="15.75" thickBot="1" x14ac:dyDescent="0.3">
      <c r="B153" s="3"/>
      <c r="C153" s="3"/>
      <c r="D153" s="18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25"/>
      <c r="AB153" s="25"/>
      <c r="AC153" s="3"/>
      <c r="AD153" s="3"/>
    </row>
    <row r="154" spans="2:52" s="4" customFormat="1" ht="15.75" thickBot="1" x14ac:dyDescent="0.3">
      <c r="B154" s="3"/>
      <c r="C154" s="3"/>
      <c r="D154" s="150" t="s">
        <v>30</v>
      </c>
      <c r="E154" s="154">
        <f>E83+E126+E139+E152</f>
        <v>0</v>
      </c>
      <c r="F154" s="154">
        <f t="shared" ref="F154:X154" si="24">F83+F126+F139+F152</f>
        <v>0</v>
      </c>
      <c r="G154" s="154">
        <f t="shared" si="24"/>
        <v>0</v>
      </c>
      <c r="H154" s="154">
        <f t="shared" si="24"/>
        <v>0</v>
      </c>
      <c r="I154" s="154">
        <f t="shared" si="24"/>
        <v>0</v>
      </c>
      <c r="J154" s="154">
        <f t="shared" si="24"/>
        <v>0</v>
      </c>
      <c r="K154" s="154">
        <f t="shared" si="24"/>
        <v>0</v>
      </c>
      <c r="L154" s="154">
        <f t="shared" si="24"/>
        <v>0</v>
      </c>
      <c r="M154" s="154">
        <f t="shared" si="24"/>
        <v>0</v>
      </c>
      <c r="N154" s="154">
        <f t="shared" si="24"/>
        <v>0</v>
      </c>
      <c r="O154" s="154">
        <f t="shared" si="24"/>
        <v>0</v>
      </c>
      <c r="P154" s="154">
        <f t="shared" si="24"/>
        <v>0</v>
      </c>
      <c r="Q154" s="154">
        <f t="shared" si="24"/>
        <v>0</v>
      </c>
      <c r="R154" s="154">
        <f t="shared" si="24"/>
        <v>0</v>
      </c>
      <c r="S154" s="154">
        <f t="shared" si="24"/>
        <v>0</v>
      </c>
      <c r="T154" s="154">
        <f t="shared" si="24"/>
        <v>0</v>
      </c>
      <c r="U154" s="154">
        <f t="shared" si="24"/>
        <v>0</v>
      </c>
      <c r="V154" s="154">
        <f t="shared" si="24"/>
        <v>0</v>
      </c>
      <c r="W154" s="154">
        <f t="shared" si="24"/>
        <v>0</v>
      </c>
      <c r="X154" s="154">
        <f t="shared" si="24"/>
        <v>0</v>
      </c>
      <c r="Y154" s="156">
        <f>SUM(E154:X154)</f>
        <v>0</v>
      </c>
      <c r="Z154" s="51"/>
      <c r="AA154" s="25"/>
      <c r="AB154" s="25"/>
      <c r="AC154" s="3"/>
      <c r="AD154" s="3"/>
    </row>
    <row r="155" spans="2:52" s="4" customFormat="1" ht="15.75" thickBot="1" x14ac:dyDescent="0.3">
      <c r="B155" s="3"/>
      <c r="C155" s="3"/>
      <c r="D155" s="18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25"/>
      <c r="AB155" s="25"/>
      <c r="AC155" s="3"/>
      <c r="AD155" s="3"/>
    </row>
    <row r="156" spans="2:52" ht="33" customHeight="1" thickBot="1" x14ac:dyDescent="0.3">
      <c r="D156" s="63" t="s">
        <v>139</v>
      </c>
      <c r="E156" s="64" t="s">
        <v>26</v>
      </c>
      <c r="F156" s="65" t="s">
        <v>27</v>
      </c>
      <c r="G156" s="66" t="s">
        <v>28</v>
      </c>
      <c r="H156" s="67" t="s">
        <v>29</v>
      </c>
      <c r="I156" s="276" t="s">
        <v>143</v>
      </c>
      <c r="J156" s="247" t="s">
        <v>80</v>
      </c>
      <c r="K156" s="248"/>
      <c r="L156" s="248"/>
      <c r="M156" s="248"/>
      <c r="N156" s="249"/>
      <c r="P156" s="59"/>
      <c r="Q156" s="59"/>
      <c r="R156" s="59"/>
      <c r="S156" s="59"/>
      <c r="T156" s="59"/>
      <c r="U156" s="59"/>
      <c r="V156" s="59"/>
      <c r="W156" s="59"/>
      <c r="X156" s="59"/>
    </row>
    <row r="157" spans="2:52" s="39" customFormat="1" ht="24" customHeight="1" x14ac:dyDescent="0.25">
      <c r="B157" s="34"/>
      <c r="C157" s="34"/>
      <c r="D157" s="229" t="s">
        <v>74</v>
      </c>
      <c r="E157" s="231">
        <f>+SUMIFS(E83:X83,E70:X70,"Industrielle Forschung")</f>
        <v>0</v>
      </c>
      <c r="F157" s="231">
        <f>+SUMIFS(E83:X83,E70:X70,"Experimentelle Entwicklung")</f>
        <v>0</v>
      </c>
      <c r="G157" s="232">
        <f>E157+F157</f>
        <v>0</v>
      </c>
      <c r="H157" s="122" t="str">
        <f t="shared" ref="H157:H162" si="25">IF($G$162=0,"-",G157/$G$162)</f>
        <v>-</v>
      </c>
      <c r="I157" s="276"/>
      <c r="J157" s="250" t="s">
        <v>81</v>
      </c>
      <c r="K157" s="251"/>
      <c r="L157" s="152" t="str">
        <f>IF(OR(G23=0,Y83=0, G157=0),"-", IF(G23=Y83,IF(Y83=G157,"OK","Nicht OK"),"Nicht OK"))</f>
        <v>-</v>
      </c>
      <c r="M157" s="241" t="str">
        <f>IF(L157="Nicht OK","Anpassen!","-")</f>
        <v>-</v>
      </c>
      <c r="N157" s="242"/>
      <c r="P157" s="124"/>
      <c r="Q157" s="124"/>
      <c r="R157" s="124"/>
      <c r="S157" s="124"/>
      <c r="T157" s="124"/>
      <c r="U157" s="124"/>
      <c r="V157" s="124"/>
      <c r="W157" s="124"/>
      <c r="X157" s="124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  <c r="AM157" s="38"/>
      <c r="AN157" s="38"/>
      <c r="AO157" s="38"/>
      <c r="AP157" s="38"/>
      <c r="AQ157" s="38"/>
      <c r="AR157" s="38"/>
    </row>
    <row r="158" spans="2:52" s="39" customFormat="1" ht="24" customHeight="1" x14ac:dyDescent="0.25">
      <c r="B158" s="34"/>
      <c r="C158" s="34"/>
      <c r="D158" s="229" t="s">
        <v>75</v>
      </c>
      <c r="E158" s="231">
        <f>+E157*20%</f>
        <v>0</v>
      </c>
      <c r="F158" s="231">
        <f>+F157*20%</f>
        <v>0</v>
      </c>
      <c r="G158" s="232">
        <f t="shared" ref="G158:G161" si="26">E158+F158</f>
        <v>0</v>
      </c>
      <c r="H158" s="122" t="str">
        <f t="shared" si="25"/>
        <v>-</v>
      </c>
      <c r="I158" s="276"/>
      <c r="J158" s="252" t="s">
        <v>152</v>
      </c>
      <c r="K158" s="253"/>
      <c r="L158" s="151" t="str">
        <f>IF(OR(I67=Y126,G160=Y126+Y139),"-","Nicht OK")</f>
        <v>-</v>
      </c>
      <c r="M158" s="243" t="str">
        <f>IF(L158="Nicht OK","Anpassen!","-")</f>
        <v>-</v>
      </c>
      <c r="N158" s="244"/>
      <c r="P158" s="124"/>
      <c r="Q158" s="124"/>
      <c r="R158" s="124"/>
      <c r="S158" s="124"/>
      <c r="T158" s="124"/>
      <c r="U158" s="124"/>
      <c r="V158" s="124"/>
      <c r="W158" s="124"/>
      <c r="X158" s="124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  <c r="AR158" s="38"/>
    </row>
    <row r="159" spans="2:52" ht="24" customHeight="1" x14ac:dyDescent="0.25">
      <c r="D159" s="230" t="s">
        <v>103</v>
      </c>
      <c r="E159" s="231">
        <f>25%*(E157+E158)</f>
        <v>0</v>
      </c>
      <c r="F159" s="231">
        <f>25%*(F157+F158)</f>
        <v>0</v>
      </c>
      <c r="G159" s="232">
        <f t="shared" si="26"/>
        <v>0</v>
      </c>
      <c r="H159" s="71" t="str">
        <f t="shared" si="25"/>
        <v>-</v>
      </c>
      <c r="I159" s="276"/>
      <c r="J159" s="252" t="s">
        <v>82</v>
      </c>
      <c r="K159" s="253"/>
      <c r="L159" s="151" t="str">
        <f>IF(OR(Y152=0,G161=0), "-", IF(Y152=G161, "OK", "Nicht OK"))</f>
        <v>-</v>
      </c>
      <c r="M159" s="243" t="str">
        <f>IF(L159="Nicht OK","Anpassen!","-")</f>
        <v>-</v>
      </c>
      <c r="N159" s="244"/>
      <c r="P159" s="59"/>
      <c r="Q159" s="59"/>
      <c r="R159" s="59"/>
      <c r="S159" s="59"/>
      <c r="T159" s="59"/>
      <c r="U159" s="59"/>
      <c r="V159" s="59"/>
      <c r="W159" s="59"/>
      <c r="X159" s="59"/>
    </row>
    <row r="160" spans="2:52" ht="24" customHeight="1" thickBot="1" x14ac:dyDescent="0.3">
      <c r="D160" s="228" t="s">
        <v>150</v>
      </c>
      <c r="E160" s="231">
        <f>+SUMIFS(E126:X126,E70:X70,"Industrielle Forschung")+SUMIFS(E139:X139,E70:X70,"Industrielle Forschung")</f>
        <v>0</v>
      </c>
      <c r="F160" s="231">
        <f>+SUMIFS(E126:X126,E70:X70,"Experimentelle Entwicklung")+SUMIFS(E139:X139,E70:X70,"Experimentelle Entwicklung")</f>
        <v>0</v>
      </c>
      <c r="G160" s="232">
        <f t="shared" si="26"/>
        <v>0</v>
      </c>
      <c r="H160" s="71" t="str">
        <f t="shared" si="25"/>
        <v>-</v>
      </c>
      <c r="I160" s="276"/>
      <c r="J160" s="239" t="s">
        <v>84</v>
      </c>
      <c r="K160" s="240"/>
      <c r="L160" s="157" t="str">
        <f>IF(G162=0,"-",IF(G171&lt;#REF!,"Nicht OK","OK"))</f>
        <v>-</v>
      </c>
      <c r="M160" s="245" t="str">
        <f>IF(L160="Nicht OK","Unzureichende Finanzmittel","-")</f>
        <v>-</v>
      </c>
      <c r="N160" s="246"/>
      <c r="P160" s="59"/>
      <c r="Q160" s="59"/>
      <c r="R160" s="59"/>
      <c r="S160" s="59"/>
      <c r="T160" s="59"/>
      <c r="U160" s="59"/>
      <c r="V160" s="59"/>
      <c r="W160" s="59"/>
      <c r="X160" s="59"/>
    </row>
    <row r="161" spans="2:44" ht="24" customHeight="1" thickBot="1" x14ac:dyDescent="0.3">
      <c r="D161" s="230" t="s">
        <v>101</v>
      </c>
      <c r="E161" s="231">
        <f>+SUMIFS(E152:X152,E70:X70,"Industrielle Forschung")</f>
        <v>0</v>
      </c>
      <c r="F161" s="231">
        <f>+SUMIFS(E152:X152,E70:X70,"Experimentelle Entwicklung")</f>
        <v>0</v>
      </c>
      <c r="G161" s="232">
        <f t="shared" si="26"/>
        <v>0</v>
      </c>
      <c r="H161" s="71" t="str">
        <f t="shared" si="25"/>
        <v>-</v>
      </c>
      <c r="I161" s="276"/>
      <c r="J161" s="5"/>
      <c r="K161" s="5"/>
      <c r="L161" s="5"/>
      <c r="M161" s="5"/>
      <c r="N161" s="5"/>
      <c r="P161" s="17"/>
      <c r="Q161" s="17"/>
      <c r="R161" s="17"/>
      <c r="S161" s="17"/>
      <c r="T161" s="17"/>
      <c r="U161" s="17"/>
      <c r="V161" s="17"/>
      <c r="W161" s="17"/>
      <c r="X161" s="17"/>
    </row>
    <row r="162" spans="2:44" ht="24" customHeight="1" thickBot="1" x14ac:dyDescent="0.3">
      <c r="D162" s="73" t="s">
        <v>24</v>
      </c>
      <c r="E162" s="74">
        <f>SUM(E157:E161)</f>
        <v>0</v>
      </c>
      <c r="F162" s="74">
        <f>SUM(F157:F161)</f>
        <v>0</v>
      </c>
      <c r="G162" s="233">
        <f>E162+F162</f>
        <v>0</v>
      </c>
      <c r="H162" s="75" t="str">
        <f t="shared" si="25"/>
        <v>-</v>
      </c>
      <c r="I162" s="276"/>
      <c r="J162" s="17"/>
      <c r="K162" s="17"/>
      <c r="L162" s="59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59"/>
      <c r="Z162" s="59"/>
      <c r="AA162" s="59"/>
      <c r="AB162" s="59"/>
      <c r="AC162" s="59"/>
    </row>
    <row r="163" spans="2:44" ht="24" customHeight="1" x14ac:dyDescent="0.25">
      <c r="D163" s="77" t="s">
        <v>83</v>
      </c>
      <c r="E163" s="64"/>
      <c r="F163" s="65"/>
      <c r="G163" s="66" t="s">
        <v>28</v>
      </c>
      <c r="H163" s="78" t="s">
        <v>29</v>
      </c>
      <c r="I163" s="59"/>
      <c r="J163" s="5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  <c r="V163" s="79"/>
      <c r="W163" s="79"/>
      <c r="X163" s="79"/>
      <c r="Y163" s="59"/>
      <c r="Z163" s="59"/>
      <c r="AA163" s="59"/>
      <c r="AB163" s="59"/>
      <c r="AC163" s="59"/>
    </row>
    <row r="164" spans="2:44" ht="24" customHeight="1" x14ac:dyDescent="0.25">
      <c r="D164" s="277" t="s">
        <v>129</v>
      </c>
      <c r="E164" s="278"/>
      <c r="F164" s="278"/>
      <c r="G164" s="80"/>
      <c r="H164" s="81"/>
      <c r="I164" s="79"/>
      <c r="J164" s="79"/>
      <c r="K164" s="17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</row>
    <row r="165" spans="2:44" ht="24" customHeight="1" x14ac:dyDescent="0.25">
      <c r="D165" s="68" t="s">
        <v>76</v>
      </c>
      <c r="E165" s="82"/>
      <c r="F165" s="82"/>
      <c r="G165" s="126"/>
      <c r="H165" s="221" t="str">
        <f t="shared" ref="H165:H171" si="27">IF($G$171=0,"-",G165/$G$171)</f>
        <v>-</v>
      </c>
      <c r="I165" s="269"/>
      <c r="J165" s="268"/>
      <c r="K165" s="268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O165" s="5"/>
      <c r="AP165" s="5"/>
      <c r="AQ165" s="5"/>
      <c r="AR165" s="5"/>
    </row>
    <row r="166" spans="2:44" ht="24" customHeight="1" x14ac:dyDescent="0.25">
      <c r="D166" s="68" t="s">
        <v>13</v>
      </c>
      <c r="E166" s="82"/>
      <c r="F166" s="82"/>
      <c r="G166" s="113"/>
      <c r="H166" s="222" t="str">
        <f t="shared" si="27"/>
        <v>-</v>
      </c>
      <c r="I166" s="269"/>
      <c r="J166" s="268"/>
      <c r="K166" s="268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O166" s="5"/>
      <c r="AP166" s="5"/>
      <c r="AQ166" s="5"/>
      <c r="AR166" s="5"/>
    </row>
    <row r="167" spans="2:44" ht="24" customHeight="1" x14ac:dyDescent="0.25">
      <c r="D167" s="68" t="s">
        <v>77</v>
      </c>
      <c r="E167" s="82"/>
      <c r="F167" s="82"/>
      <c r="G167" s="113"/>
      <c r="H167" s="222" t="str">
        <f t="shared" si="27"/>
        <v>-</v>
      </c>
      <c r="I167" s="269"/>
      <c r="J167" s="268"/>
      <c r="K167" s="268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O167" s="5"/>
      <c r="AP167" s="5"/>
      <c r="AQ167" s="5"/>
      <c r="AR167" s="5"/>
    </row>
    <row r="168" spans="2:44" ht="24" customHeight="1" x14ac:dyDescent="0.25">
      <c r="D168" s="68" t="s">
        <v>98</v>
      </c>
      <c r="E168" s="82"/>
      <c r="F168" s="82"/>
      <c r="G168" s="113"/>
      <c r="H168" s="222" t="str">
        <f t="shared" si="27"/>
        <v>-</v>
      </c>
      <c r="I168" s="269"/>
      <c r="J168" s="268"/>
      <c r="K168" s="268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O168" s="5"/>
      <c r="AP168" s="5"/>
      <c r="AQ168" s="5"/>
      <c r="AR168" s="5"/>
    </row>
    <row r="169" spans="2:44" ht="24" customHeight="1" x14ac:dyDescent="0.25">
      <c r="D169" s="68" t="s">
        <v>99</v>
      </c>
      <c r="E169" s="82"/>
      <c r="F169" s="82"/>
      <c r="G169" s="113"/>
      <c r="H169" s="222" t="str">
        <f t="shared" si="27"/>
        <v>-</v>
      </c>
      <c r="I169" s="269"/>
      <c r="J169" s="268"/>
      <c r="K169" s="268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O169" s="5"/>
      <c r="AP169" s="5"/>
      <c r="AQ169" s="5"/>
      <c r="AR169" s="5"/>
    </row>
    <row r="170" spans="2:44" ht="24" customHeight="1" x14ac:dyDescent="0.25">
      <c r="D170" s="68" t="s">
        <v>130</v>
      </c>
      <c r="E170" s="82"/>
      <c r="F170" s="82"/>
      <c r="G170" s="113"/>
      <c r="H170" s="223" t="str">
        <f t="shared" si="27"/>
        <v>-</v>
      </c>
      <c r="I170" s="269"/>
      <c r="J170" s="268"/>
      <c r="K170" s="268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O170" s="5"/>
      <c r="AP170" s="5"/>
      <c r="AQ170" s="5"/>
      <c r="AR170" s="5"/>
    </row>
    <row r="171" spans="2:44" ht="24" customHeight="1" thickBot="1" x14ac:dyDescent="0.3">
      <c r="D171" s="83" t="s">
        <v>78</v>
      </c>
      <c r="E171" s="84"/>
      <c r="F171" s="84"/>
      <c r="G171" s="85">
        <f>+SUM(G165:G170)</f>
        <v>0</v>
      </c>
      <c r="H171" s="86" t="str">
        <f t="shared" si="27"/>
        <v>-</v>
      </c>
      <c r="I171" s="12" t="str">
        <f>IF(ROUND(G162,0)=G171, "OK", "ERREUR")</f>
        <v>OK</v>
      </c>
      <c r="J171" s="12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  <c r="W171" s="87"/>
      <c r="X171" s="87"/>
      <c r="Y171" s="59"/>
      <c r="Z171" s="59"/>
      <c r="AP171" s="5"/>
      <c r="AQ171" s="5"/>
      <c r="AR171" s="5"/>
    </row>
    <row r="172" spans="2:44" s="4" customFormat="1" x14ac:dyDescent="0.25">
      <c r="B172" s="3"/>
      <c r="C172" s="3"/>
      <c r="D172" s="88"/>
      <c r="E172" s="19"/>
      <c r="F172" s="89"/>
      <c r="G172" s="62"/>
      <c r="H172" s="3"/>
      <c r="I172" s="12"/>
      <c r="J172" s="12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59"/>
      <c r="Z172" s="59"/>
    </row>
    <row r="173" spans="2:44" s="4" customFormat="1" ht="15" customHeight="1" x14ac:dyDescent="0.25">
      <c r="B173" s="17"/>
      <c r="C173" s="17"/>
      <c r="D173" s="270" t="s">
        <v>79</v>
      </c>
      <c r="E173" s="272"/>
      <c r="F173" s="272"/>
      <c r="G173" s="272"/>
      <c r="H173" s="273"/>
      <c r="J173" s="12"/>
      <c r="K173" s="12"/>
      <c r="L173" s="12"/>
      <c r="M173" s="12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</row>
    <row r="174" spans="2:44" s="4" customFormat="1" x14ac:dyDescent="0.25">
      <c r="B174" s="17"/>
      <c r="C174" s="17"/>
      <c r="D174" s="271"/>
      <c r="E174" s="274"/>
      <c r="F174" s="274"/>
      <c r="G174" s="274"/>
      <c r="H174" s="275"/>
      <c r="J174" s="12"/>
      <c r="K174" s="12"/>
      <c r="L174" s="12"/>
      <c r="M174" s="12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</row>
    <row r="175" spans="2:44" s="4" customFormat="1" x14ac:dyDescent="0.25">
      <c r="B175" s="17"/>
      <c r="C175" s="17"/>
      <c r="D175" s="271"/>
      <c r="E175" s="274"/>
      <c r="F175" s="274"/>
      <c r="G175" s="274"/>
      <c r="H175" s="275"/>
      <c r="J175" s="12"/>
      <c r="K175" s="12"/>
      <c r="L175" s="12"/>
      <c r="M175" s="12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</row>
    <row r="176" spans="2:44" s="4" customFormat="1" x14ac:dyDescent="0.25">
      <c r="B176" s="17"/>
      <c r="C176" s="17"/>
      <c r="D176" s="271"/>
      <c r="E176" s="274"/>
      <c r="F176" s="274"/>
      <c r="G176" s="274"/>
      <c r="H176" s="275"/>
      <c r="I176" s="12"/>
      <c r="J176" s="17"/>
      <c r="K176" s="17"/>
    </row>
    <row r="177" spans="2:11" s="164" customFormat="1" ht="30.6" customHeight="1" x14ac:dyDescent="0.25">
      <c r="B177" s="165"/>
      <c r="C177" s="165"/>
      <c r="D177" s="286" t="s">
        <v>102</v>
      </c>
      <c r="E177" s="286"/>
      <c r="F177" s="286"/>
      <c r="G177" s="286"/>
      <c r="H177" s="286"/>
      <c r="I177" s="166"/>
      <c r="J177" s="165"/>
      <c r="K177" s="165"/>
    </row>
    <row r="178" spans="2:11" s="4" customFormat="1" ht="30" customHeight="1" x14ac:dyDescent="0.25">
      <c r="B178" s="17"/>
      <c r="C178" s="17"/>
      <c r="D178" s="285" t="s">
        <v>141</v>
      </c>
      <c r="E178" s="285"/>
      <c r="F178" s="285"/>
      <c r="G178" s="285"/>
      <c r="H178" s="285"/>
      <c r="I178" s="12"/>
      <c r="J178" s="17"/>
      <c r="K178" s="17"/>
    </row>
    <row r="179" spans="2:11" s="4" customFormat="1" ht="15.75" thickBot="1" x14ac:dyDescent="0.3">
      <c r="B179" s="17"/>
      <c r="C179" s="17"/>
      <c r="D179" s="90"/>
      <c r="E179" s="20"/>
      <c r="F179" s="92"/>
      <c r="G179" s="91"/>
      <c r="H179" s="17"/>
      <c r="I179" s="79"/>
      <c r="J179" s="79"/>
      <c r="K179" s="17"/>
    </row>
    <row r="180" spans="2:11" s="4" customFormat="1" ht="19.5" thickBot="1" x14ac:dyDescent="0.3">
      <c r="B180" s="17"/>
      <c r="C180" s="17"/>
      <c r="D180" s="279" t="s">
        <v>151</v>
      </c>
      <c r="E180" s="280"/>
      <c r="F180" s="280"/>
      <c r="G180" s="280"/>
      <c r="H180" s="281"/>
      <c r="I180" s="12"/>
      <c r="J180" s="17"/>
      <c r="K180" s="17"/>
    </row>
    <row r="181" spans="2:11" s="4" customFormat="1" x14ac:dyDescent="0.25">
      <c r="B181" s="17"/>
      <c r="C181" s="17"/>
      <c r="D181" s="224"/>
      <c r="E181" s="64" t="s">
        <v>26</v>
      </c>
      <c r="F181" s="65" t="s">
        <v>131</v>
      </c>
      <c r="G181" s="225"/>
      <c r="H181" s="23"/>
      <c r="I181" s="93"/>
      <c r="J181" s="93"/>
      <c r="K181" s="17"/>
    </row>
    <row r="182" spans="2:11" s="4" customFormat="1" x14ac:dyDescent="0.25">
      <c r="B182" s="17"/>
      <c r="C182" s="17"/>
      <c r="D182" s="68" t="s">
        <v>132</v>
      </c>
      <c r="E182" s="6"/>
      <c r="F182" s="6"/>
      <c r="G182" s="80"/>
      <c r="H182" s="81"/>
      <c r="I182" s="79"/>
      <c r="J182" s="79"/>
      <c r="K182" s="17"/>
    </row>
    <row r="183" spans="2:11" s="4" customFormat="1" ht="15.75" thickBot="1" x14ac:dyDescent="0.3">
      <c r="B183" s="17"/>
      <c r="C183" s="17"/>
      <c r="D183" s="68" t="s">
        <v>133</v>
      </c>
      <c r="E183" s="282"/>
      <c r="F183" s="283"/>
      <c r="G183" s="80"/>
      <c r="H183" s="81"/>
      <c r="I183" s="79"/>
      <c r="J183" s="79"/>
      <c r="K183" s="17"/>
    </row>
    <row r="184" spans="2:11" s="4" customFormat="1" ht="15.75" thickBot="1" x14ac:dyDescent="0.3">
      <c r="B184" s="17"/>
      <c r="C184" s="17"/>
      <c r="D184" s="83" t="s">
        <v>134</v>
      </c>
      <c r="E184" s="226">
        <f>+(E182+E183)*E162</f>
        <v>0</v>
      </c>
      <c r="F184" s="226">
        <f>+(F182+E183)*F162</f>
        <v>0</v>
      </c>
      <c r="G184" s="148">
        <f>E184+F184</f>
        <v>0</v>
      </c>
      <c r="H184" s="227" t="str">
        <f>IF(G162=0,"-",G184/G162)</f>
        <v>-</v>
      </c>
      <c r="I184" s="17"/>
      <c r="J184" s="17"/>
      <c r="K184" s="17"/>
    </row>
    <row r="185" spans="2:11" s="4" customFormat="1" ht="25.5" customHeight="1" x14ac:dyDescent="0.25">
      <c r="B185" s="17"/>
      <c r="C185" s="17"/>
      <c r="D185" s="284"/>
      <c r="E185" s="284"/>
      <c r="F185" s="284"/>
      <c r="G185" s="284"/>
      <c r="H185" s="284"/>
      <c r="I185" s="17"/>
      <c r="J185" s="17"/>
      <c r="K185" s="17"/>
    </row>
    <row r="186" spans="2:11" s="4" customFormat="1" x14ac:dyDescent="0.25">
      <c r="B186" s="17"/>
      <c r="C186" s="17"/>
      <c r="D186" s="90"/>
      <c r="E186" s="94"/>
      <c r="F186" s="17"/>
      <c r="G186" s="91"/>
      <c r="H186" s="17"/>
      <c r="I186" s="17"/>
      <c r="J186" s="17"/>
      <c r="K186" s="17"/>
    </row>
    <row r="187" spans="2:11" s="4" customFormat="1" x14ac:dyDescent="0.25">
      <c r="B187" s="17"/>
      <c r="C187" s="17"/>
      <c r="D187" s="90"/>
      <c r="E187" s="94"/>
      <c r="F187" s="17"/>
      <c r="G187" s="91"/>
      <c r="H187" s="17"/>
      <c r="I187" s="17"/>
      <c r="J187" s="17"/>
      <c r="K187" s="17"/>
    </row>
    <row r="188" spans="2:11" s="4" customFormat="1" x14ac:dyDescent="0.25">
      <c r="B188" s="17"/>
      <c r="C188" s="17"/>
      <c r="D188" s="90"/>
      <c r="E188" s="94"/>
      <c r="F188" s="17"/>
      <c r="G188" s="91"/>
      <c r="H188" s="17"/>
      <c r="I188" s="17"/>
      <c r="J188" s="17"/>
      <c r="K188" s="17"/>
    </row>
    <row r="189" spans="2:11" s="4" customFormat="1" x14ac:dyDescent="0.25">
      <c r="B189" s="17"/>
      <c r="C189" s="17"/>
      <c r="D189" s="20"/>
      <c r="E189" s="94"/>
      <c r="F189" s="17"/>
      <c r="G189" s="91"/>
      <c r="H189" s="17"/>
      <c r="I189" s="17"/>
      <c r="J189" s="17"/>
      <c r="K189" s="17"/>
    </row>
    <row r="190" spans="2:11" s="4" customFormat="1" x14ac:dyDescent="0.25">
      <c r="B190" s="17"/>
      <c r="C190" s="17"/>
      <c r="D190" s="20"/>
      <c r="E190" s="94"/>
      <c r="F190" s="17"/>
      <c r="G190" s="95"/>
      <c r="H190" s="17"/>
      <c r="I190" s="17"/>
      <c r="J190" s="17"/>
      <c r="K190" s="17"/>
    </row>
    <row r="191" spans="2:11" s="4" customFormat="1" x14ac:dyDescent="0.25">
      <c r="B191" s="17"/>
      <c r="C191" s="17"/>
      <c r="D191" s="32"/>
      <c r="E191" s="96"/>
      <c r="F191" s="17"/>
      <c r="G191" s="95"/>
      <c r="H191" s="17"/>
      <c r="I191" s="17"/>
      <c r="J191" s="17"/>
      <c r="K191" s="17"/>
    </row>
    <row r="192" spans="2:11" s="4" customFormat="1" x14ac:dyDescent="0.25">
      <c r="B192" s="17"/>
      <c r="C192" s="17"/>
      <c r="D192" s="20"/>
      <c r="E192" s="20"/>
      <c r="F192" s="17"/>
      <c r="G192" s="95"/>
      <c r="H192" s="17"/>
      <c r="I192" s="17"/>
      <c r="J192" s="17"/>
      <c r="K192" s="17"/>
    </row>
    <row r="193" spans="2:11" s="4" customFormat="1" x14ac:dyDescent="0.25">
      <c r="B193" s="17"/>
      <c r="C193" s="17"/>
      <c r="D193" s="267"/>
      <c r="E193" s="267"/>
      <c r="F193" s="95"/>
      <c r="G193" s="95"/>
      <c r="H193" s="17"/>
      <c r="I193" s="17"/>
      <c r="J193" s="17"/>
      <c r="K193" s="17"/>
    </row>
    <row r="194" spans="2:11" s="4" customFormat="1" x14ac:dyDescent="0.25">
      <c r="B194" s="17"/>
      <c r="C194" s="17"/>
      <c r="D194" s="90"/>
      <c r="E194" s="94"/>
      <c r="F194" s="17"/>
      <c r="G194" s="17"/>
      <c r="H194" s="17"/>
      <c r="I194" s="17"/>
      <c r="J194" s="17"/>
      <c r="K194" s="17"/>
    </row>
    <row r="195" spans="2:11" s="4" customFormat="1" x14ac:dyDescent="0.25">
      <c r="B195" s="17"/>
      <c r="C195" s="17"/>
      <c r="D195" s="90"/>
      <c r="E195" s="94"/>
      <c r="F195" s="17"/>
      <c r="G195" s="17"/>
      <c r="H195" s="17"/>
      <c r="I195" s="17"/>
      <c r="J195" s="17"/>
      <c r="K195" s="17"/>
    </row>
    <row r="196" spans="2:11" x14ac:dyDescent="0.25">
      <c r="B196" s="17"/>
      <c r="C196" s="17"/>
      <c r="D196" s="97"/>
      <c r="E196" s="98"/>
      <c r="F196" s="99"/>
      <c r="G196" s="100"/>
      <c r="H196" s="99"/>
      <c r="I196" s="99"/>
      <c r="J196" s="99"/>
      <c r="K196" s="17"/>
    </row>
    <row r="197" spans="2:11" x14ac:dyDescent="0.25">
      <c r="B197" s="17"/>
      <c r="C197" s="17"/>
      <c r="D197" s="101"/>
      <c r="E197" s="98"/>
      <c r="F197" s="99"/>
      <c r="G197" s="99"/>
      <c r="H197" s="99"/>
      <c r="I197" s="99"/>
      <c r="J197" s="99"/>
      <c r="K197" s="17"/>
    </row>
    <row r="198" spans="2:11" x14ac:dyDescent="0.25">
      <c r="B198" s="17"/>
      <c r="C198" s="17"/>
      <c r="D198" s="101"/>
      <c r="E198" s="98"/>
      <c r="F198" s="99"/>
      <c r="G198" s="99"/>
      <c r="H198" s="99"/>
      <c r="I198" s="99"/>
      <c r="J198" s="99"/>
      <c r="K198" s="17"/>
    </row>
    <row r="199" spans="2:11" x14ac:dyDescent="0.25">
      <c r="B199" s="17"/>
      <c r="C199" s="17"/>
      <c r="D199" s="102"/>
      <c r="E199" s="103"/>
      <c r="F199" s="99"/>
      <c r="G199" s="99"/>
      <c r="H199" s="99"/>
      <c r="I199" s="99"/>
      <c r="J199" s="99"/>
      <c r="K199" s="17"/>
    </row>
    <row r="200" spans="2:11" x14ac:dyDescent="0.25">
      <c r="B200" s="17"/>
      <c r="C200" s="17"/>
      <c r="D200" s="101"/>
      <c r="E200" s="101"/>
      <c r="F200" s="99"/>
      <c r="G200" s="99"/>
      <c r="H200" s="99"/>
      <c r="I200" s="99"/>
      <c r="J200" s="99"/>
      <c r="K200" s="17"/>
    </row>
    <row r="201" spans="2:11" x14ac:dyDescent="0.25">
      <c r="B201" s="17"/>
      <c r="C201" s="17"/>
      <c r="D201" s="99"/>
      <c r="E201" s="99"/>
      <c r="F201" s="99"/>
      <c r="G201" s="99"/>
      <c r="H201" s="99"/>
      <c r="I201" s="99"/>
      <c r="J201" s="99"/>
      <c r="K201" s="17"/>
    </row>
  </sheetData>
  <sheetProtection insertRows="0" deleteRows="0" selectLockedCells="1"/>
  <mergeCells count="29">
    <mergeCell ref="B129:B138"/>
    <mergeCell ref="B142:B151"/>
    <mergeCell ref="D193:E193"/>
    <mergeCell ref="J165:K170"/>
    <mergeCell ref="I165:I170"/>
    <mergeCell ref="D173:D176"/>
    <mergeCell ref="E173:H176"/>
    <mergeCell ref="I156:I162"/>
    <mergeCell ref="D164:F164"/>
    <mergeCell ref="D180:H180"/>
    <mergeCell ref="E183:F183"/>
    <mergeCell ref="D185:H185"/>
    <mergeCell ref="D178:H178"/>
    <mergeCell ref="D177:H177"/>
    <mergeCell ref="B13:B22"/>
    <mergeCell ref="B27:B36"/>
    <mergeCell ref="D2:G3"/>
    <mergeCell ref="E9:G9"/>
    <mergeCell ref="E8:G8"/>
    <mergeCell ref="I2:I4"/>
    <mergeCell ref="J160:K160"/>
    <mergeCell ref="M157:N157"/>
    <mergeCell ref="M158:N158"/>
    <mergeCell ref="M159:N159"/>
    <mergeCell ref="M160:N160"/>
    <mergeCell ref="J156:N156"/>
    <mergeCell ref="J157:K157"/>
    <mergeCell ref="J158:K158"/>
    <mergeCell ref="J159:K159"/>
  </mergeCells>
  <conditionalFormatting sqref="D185">
    <cfRule type="expression" dxfId="84" priority="1">
      <formula>#REF!="Pas OK"</formula>
    </cfRule>
    <cfRule type="expression" dxfId="83" priority="2">
      <formula>#REF!="OK"</formula>
    </cfRule>
    <cfRule type="expression" dxfId="82" priority="3">
      <formula>#REF!="OK"</formula>
    </cfRule>
  </conditionalFormatting>
  <dataValidations count="1">
    <dataValidation type="list" allowBlank="1" showInputMessage="1" showErrorMessage="1" sqref="E70:X70">
      <formula1>"Industrielle Forschung, Experimentelle Entwicklung"</formula1>
    </dataValidation>
  </dataValidations>
  <printOptions horizontalCentered="1"/>
  <pageMargins left="0.51181102362204722" right="0.51181102362204722" top="0.55118110236220474" bottom="0.35433070866141736" header="0.31496062992125984" footer="0.11811023622047245"/>
  <pageSetup paperSize="8" scale="58" fitToHeight="2" orientation="landscape" r:id="rId1"/>
  <rowBreaks count="1" manualBreakCount="1">
    <brk id="154" min="3" max="24" man="1"/>
  </rowBreaks>
  <ignoredErrors>
    <ignoredError sqref="G13:G23 H13:H22 F13:F22 H27:I67 D72:D81 D84 D86:D125 G158:H159 E152:Y154 Y72:Y74 E82:Y83 I26 K126:Y139 Y142:Y146 J126:J139 G157:H157 E162:H162 G160:H160 G161:H161 E158:F159 E157:F157 E139:I139 E126:H126 E161:F161 N158 N157 L157:M157 M158 E165:G171 H165:H171 Y77:Y8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B1:BE196"/>
  <sheetViews>
    <sheetView topLeftCell="A9" zoomScale="90" zoomScaleNormal="90" workbookViewId="0">
      <pane xSplit="4" topLeftCell="E1" activePane="topRight" state="frozen"/>
      <selection pane="topRight" activeCell="D122" sqref="D122"/>
    </sheetView>
  </sheetViews>
  <sheetFormatPr defaultColWidth="9.140625" defaultRowHeight="15" outlineLevelRow="1" outlineLevelCol="1" x14ac:dyDescent="0.25"/>
  <cols>
    <col min="1" max="1" width="0.7109375" style="5" customWidth="1"/>
    <col min="2" max="2" width="6.42578125" style="3" customWidth="1"/>
    <col min="3" max="3" width="0.7109375" style="3" customWidth="1"/>
    <col min="4" max="4" width="56.5703125" style="104" customWidth="1"/>
    <col min="5" max="10" width="25.7109375" style="104" customWidth="1"/>
    <col min="11" max="11" width="25.7109375" style="3" customWidth="1"/>
    <col min="12" max="14" width="25.7109375" style="4" customWidth="1"/>
    <col min="15" max="24" width="25.7109375" style="4" hidden="1" customWidth="1" outlineLevel="1"/>
    <col min="25" max="25" width="20" style="4" customWidth="1" collapsed="1"/>
    <col min="26" max="31" width="24.7109375" style="4" customWidth="1"/>
    <col min="32" max="49" width="9.140625" style="4"/>
    <col min="50" max="16384" width="9.140625" style="5"/>
  </cols>
  <sheetData>
    <row r="1" spans="2:53" s="60" customFormat="1" ht="15.75" thickBot="1" x14ac:dyDescent="0.3">
      <c r="B1" s="17"/>
      <c r="C1" s="17"/>
      <c r="D1" s="59"/>
      <c r="E1" s="17"/>
      <c r="F1" s="17"/>
      <c r="G1" s="17"/>
      <c r="H1" s="17"/>
      <c r="I1" s="17"/>
      <c r="J1" s="17"/>
      <c r="K1" s="17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</row>
    <row r="2" spans="2:53" s="60" customFormat="1" ht="29.25" customHeight="1" x14ac:dyDescent="0.25">
      <c r="B2" s="17"/>
      <c r="C2" s="17"/>
      <c r="D2" s="291" t="s">
        <v>105</v>
      </c>
      <c r="E2" s="292"/>
      <c r="F2" s="292"/>
      <c r="G2" s="293"/>
      <c r="H2" s="17"/>
      <c r="I2" s="302" t="s">
        <v>23</v>
      </c>
      <c r="J2" s="303"/>
      <c r="K2" s="12"/>
      <c r="L2" s="12"/>
      <c r="M2" s="12"/>
      <c r="N2" s="12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</row>
    <row r="3" spans="2:53" s="4" customFormat="1" ht="19.149999999999999" customHeight="1" thickBot="1" x14ac:dyDescent="0.3">
      <c r="B3" s="3"/>
      <c r="C3" s="3"/>
      <c r="D3" s="294"/>
      <c r="E3" s="295"/>
      <c r="F3" s="295"/>
      <c r="G3" s="296"/>
      <c r="H3" s="12"/>
      <c r="I3" s="304"/>
      <c r="J3" s="305"/>
      <c r="K3" s="12"/>
      <c r="L3" s="12"/>
      <c r="M3" s="12"/>
      <c r="N3" s="12"/>
    </row>
    <row r="4" spans="2:53" s="4" customFormat="1" ht="15.75" customHeight="1" thickBot="1" x14ac:dyDescent="0.3">
      <c r="B4" s="3"/>
      <c r="C4" s="3"/>
      <c r="D4" s="12"/>
      <c r="E4" s="12"/>
      <c r="F4" s="12"/>
      <c r="G4" s="12"/>
      <c r="H4" s="12"/>
      <c r="I4" s="304"/>
      <c r="J4" s="305"/>
      <c r="K4" s="12"/>
      <c r="L4" s="12"/>
      <c r="M4" s="12"/>
      <c r="N4" s="12"/>
    </row>
    <row r="5" spans="2:53" s="60" customFormat="1" ht="27" customHeight="1" thickBot="1" x14ac:dyDescent="0.3">
      <c r="B5" s="17"/>
      <c r="C5" s="17"/>
      <c r="D5" s="297" t="s">
        <v>86</v>
      </c>
      <c r="E5" s="298"/>
      <c r="F5" s="298"/>
      <c r="G5" s="299"/>
      <c r="H5" s="17"/>
      <c r="I5" s="306"/>
      <c r="J5" s="307"/>
      <c r="K5" s="12"/>
      <c r="L5" s="12"/>
      <c r="M5" s="12"/>
      <c r="N5" s="12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</row>
    <row r="6" spans="2:53" s="4" customFormat="1" ht="24" thickBot="1" x14ac:dyDescent="0.4">
      <c r="B6" s="3"/>
      <c r="C6" s="3"/>
      <c r="D6" s="18"/>
      <c r="E6" s="19"/>
      <c r="F6" s="3"/>
      <c r="G6" s="52"/>
      <c r="H6" s="12"/>
      <c r="I6" s="300">
        <f>+Finanzplan!I10</f>
        <v>0</v>
      </c>
      <c r="J6" s="301"/>
      <c r="K6" s="160"/>
      <c r="L6" s="160"/>
      <c r="M6" s="160"/>
    </row>
    <row r="7" spans="2:53" s="4" customFormat="1" ht="15.75" customHeight="1" thickBot="1" x14ac:dyDescent="0.3">
      <c r="B7" s="3"/>
      <c r="C7" s="3"/>
      <c r="D7" s="162" t="s">
        <v>14</v>
      </c>
      <c r="E7" s="211" t="str">
        <f>+IF(Finanzplan!E8:G8="","",Finanzplan!E8:G8)</f>
        <v/>
      </c>
      <c r="F7" s="212"/>
      <c r="G7" s="213"/>
      <c r="H7" s="12"/>
      <c r="I7" s="12"/>
      <c r="J7" s="12"/>
      <c r="K7" s="12"/>
      <c r="L7" s="12"/>
      <c r="M7" s="12"/>
      <c r="N7" s="12"/>
    </row>
    <row r="8" spans="2:53" s="4" customFormat="1" ht="15.75" customHeight="1" thickBot="1" x14ac:dyDescent="0.3">
      <c r="B8" s="3"/>
      <c r="C8" s="3"/>
      <c r="D8" s="162" t="s">
        <v>15</v>
      </c>
      <c r="E8" s="287" t="str">
        <f>+IF(Finanzplan!E9:G9="","",Finanzplan!E9:G9)</f>
        <v/>
      </c>
      <c r="F8" s="288"/>
      <c r="G8" s="289"/>
      <c r="H8" s="12"/>
      <c r="I8" s="12"/>
      <c r="J8" s="12"/>
      <c r="K8" s="12"/>
      <c r="L8" s="12"/>
      <c r="M8" s="12"/>
      <c r="N8" s="12"/>
    </row>
    <row r="9" spans="2:53" s="4" customFormat="1" ht="15.75" customHeight="1" thickBot="1" x14ac:dyDescent="0.3">
      <c r="B9" s="3"/>
      <c r="C9" s="3"/>
      <c r="D9" s="161" t="s">
        <v>71</v>
      </c>
      <c r="E9" s="19"/>
      <c r="F9" s="3"/>
      <c r="G9" s="3"/>
      <c r="H9" s="12"/>
      <c r="I9" s="12"/>
      <c r="J9" s="17"/>
      <c r="K9" s="17"/>
      <c r="L9" s="59"/>
      <c r="M9" s="59"/>
    </row>
    <row r="10" spans="2:53" s="4" customFormat="1" x14ac:dyDescent="0.25">
      <c r="B10" s="3"/>
      <c r="C10" s="3"/>
      <c r="D10" s="21" t="s">
        <v>74</v>
      </c>
      <c r="E10" s="22"/>
      <c r="F10" s="22"/>
      <c r="G10" s="23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24"/>
      <c r="AH10" s="25"/>
      <c r="AI10" s="3"/>
      <c r="AJ10" s="3"/>
    </row>
    <row r="11" spans="2:53" s="4" customFormat="1" x14ac:dyDescent="0.25">
      <c r="B11" s="3"/>
      <c r="C11" s="3"/>
      <c r="D11" s="26" t="s">
        <v>53</v>
      </c>
      <c r="E11" s="27" t="s">
        <v>21</v>
      </c>
      <c r="F11" s="27" t="s">
        <v>22</v>
      </c>
      <c r="G11" s="127" t="s">
        <v>24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24"/>
      <c r="AH11" s="25"/>
      <c r="AI11" s="3"/>
      <c r="AJ11" s="3"/>
    </row>
    <row r="12" spans="2:53" s="4" customFormat="1" ht="15" customHeight="1" x14ac:dyDescent="0.25">
      <c r="B12" s="254" t="s">
        <v>85</v>
      </c>
      <c r="C12" s="131"/>
      <c r="D12" s="163" t="s">
        <v>16</v>
      </c>
      <c r="E12" s="143"/>
      <c r="F12" s="10">
        <f t="shared" ref="F12:F21" si="0">+VLOOKUP(D12,$D$69:$Y$78,22,FALSE)</f>
        <v>0</v>
      </c>
      <c r="G12" s="128">
        <f t="shared" ref="G12:G21" si="1">+F12*E12</f>
        <v>0</v>
      </c>
      <c r="H12" s="134" t="str">
        <f t="shared" ref="H12:H21" si="2">+IF(F12&gt;0,IF(E12&gt;0,"","Salaire manquant"),IF(E12&gt;0,IF(F12&gt;0,"","Efforts manquants en section Work-Packages"),""))</f>
        <v/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24"/>
      <c r="AH12" s="25"/>
      <c r="AI12" s="3"/>
      <c r="AJ12" s="3"/>
    </row>
    <row r="13" spans="2:53" s="4" customFormat="1" x14ac:dyDescent="0.25">
      <c r="B13" s="255"/>
      <c r="C13" s="131"/>
      <c r="D13" s="163" t="s">
        <v>17</v>
      </c>
      <c r="E13" s="143"/>
      <c r="F13" s="10">
        <f t="shared" si="0"/>
        <v>0</v>
      </c>
      <c r="G13" s="128">
        <f t="shared" si="1"/>
        <v>0</v>
      </c>
      <c r="H13" s="134" t="str">
        <f t="shared" si="2"/>
        <v/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24"/>
      <c r="AH13" s="25"/>
      <c r="AI13" s="3"/>
      <c r="AJ13" s="3"/>
    </row>
    <row r="14" spans="2:53" s="4" customFormat="1" x14ac:dyDescent="0.25">
      <c r="B14" s="255"/>
      <c r="C14" s="131"/>
      <c r="D14" s="163" t="s">
        <v>18</v>
      </c>
      <c r="E14" s="143"/>
      <c r="F14" s="10">
        <f t="shared" si="0"/>
        <v>0</v>
      </c>
      <c r="G14" s="128">
        <f t="shared" si="1"/>
        <v>0</v>
      </c>
      <c r="H14" s="134" t="str">
        <f t="shared" si="2"/>
        <v/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24"/>
      <c r="AH14" s="25"/>
      <c r="AI14" s="3"/>
      <c r="AJ14" s="3"/>
    </row>
    <row r="15" spans="2:53" s="4" customFormat="1" x14ac:dyDescent="0.25">
      <c r="B15" s="255"/>
      <c r="C15" s="131"/>
      <c r="D15" s="163" t="s">
        <v>19</v>
      </c>
      <c r="E15" s="143"/>
      <c r="F15" s="10">
        <f t="shared" si="0"/>
        <v>0</v>
      </c>
      <c r="G15" s="128">
        <f t="shared" si="1"/>
        <v>0</v>
      </c>
      <c r="H15" s="134" t="str">
        <f t="shared" si="2"/>
        <v/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24"/>
      <c r="AH15" s="25"/>
      <c r="AI15" s="3"/>
      <c r="AJ15" s="3"/>
    </row>
    <row r="16" spans="2:53" s="4" customFormat="1" x14ac:dyDescent="0.25">
      <c r="B16" s="255"/>
      <c r="C16" s="131"/>
      <c r="D16" s="163" t="s">
        <v>20</v>
      </c>
      <c r="E16" s="143"/>
      <c r="F16" s="10">
        <f t="shared" si="0"/>
        <v>0</v>
      </c>
      <c r="G16" s="128">
        <f t="shared" si="1"/>
        <v>0</v>
      </c>
      <c r="H16" s="134" t="str">
        <f t="shared" si="2"/>
        <v/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24"/>
      <c r="AH16" s="25"/>
      <c r="AI16" s="3"/>
      <c r="AJ16" s="3"/>
    </row>
    <row r="17" spans="2:51" s="4" customFormat="1" outlineLevel="1" x14ac:dyDescent="0.25">
      <c r="B17" s="255"/>
      <c r="C17" s="131"/>
      <c r="D17" s="163" t="s">
        <v>66</v>
      </c>
      <c r="E17" s="143"/>
      <c r="F17" s="10">
        <f t="shared" si="0"/>
        <v>0</v>
      </c>
      <c r="G17" s="128">
        <f t="shared" si="1"/>
        <v>0</v>
      </c>
      <c r="H17" s="134" t="str">
        <f t="shared" si="2"/>
        <v/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24"/>
      <c r="AH17" s="25"/>
      <c r="AI17" s="3"/>
      <c r="AJ17" s="3"/>
    </row>
    <row r="18" spans="2:51" s="4" customFormat="1" outlineLevel="1" x14ac:dyDescent="0.25">
      <c r="B18" s="255"/>
      <c r="C18" s="131"/>
      <c r="D18" s="163" t="s">
        <v>68</v>
      </c>
      <c r="E18" s="143"/>
      <c r="F18" s="10">
        <f t="shared" si="0"/>
        <v>0</v>
      </c>
      <c r="G18" s="128">
        <f t="shared" si="1"/>
        <v>0</v>
      </c>
      <c r="H18" s="134" t="str">
        <f t="shared" si="2"/>
        <v/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24"/>
      <c r="AH18" s="25"/>
      <c r="AI18" s="3"/>
      <c r="AJ18" s="3"/>
    </row>
    <row r="19" spans="2:51" s="4" customFormat="1" outlineLevel="1" x14ac:dyDescent="0.25">
      <c r="B19" s="255"/>
      <c r="C19" s="131"/>
      <c r="D19" s="163" t="s">
        <v>67</v>
      </c>
      <c r="E19" s="143"/>
      <c r="F19" s="10">
        <f t="shared" si="0"/>
        <v>0</v>
      </c>
      <c r="G19" s="128">
        <f t="shared" si="1"/>
        <v>0</v>
      </c>
      <c r="H19" s="134" t="str">
        <f t="shared" si="2"/>
        <v/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24"/>
      <c r="AH19" s="25"/>
      <c r="AI19" s="3"/>
      <c r="AJ19" s="3"/>
    </row>
    <row r="20" spans="2:51" s="4" customFormat="1" outlineLevel="1" x14ac:dyDescent="0.25">
      <c r="B20" s="255"/>
      <c r="C20" s="131"/>
      <c r="D20" s="163" t="s">
        <v>69</v>
      </c>
      <c r="E20" s="143"/>
      <c r="F20" s="10">
        <f t="shared" si="0"/>
        <v>0</v>
      </c>
      <c r="G20" s="128">
        <f t="shared" si="1"/>
        <v>0</v>
      </c>
      <c r="H20" s="134" t="str">
        <f t="shared" si="2"/>
        <v/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24"/>
      <c r="AH20" s="25"/>
      <c r="AI20" s="3"/>
      <c r="AJ20" s="3"/>
    </row>
    <row r="21" spans="2:51" s="4" customFormat="1" outlineLevel="1" x14ac:dyDescent="0.25">
      <c r="B21" s="256"/>
      <c r="C21" s="131"/>
      <c r="D21" s="163" t="s">
        <v>70</v>
      </c>
      <c r="E21" s="143"/>
      <c r="F21" s="10">
        <f t="shared" si="0"/>
        <v>0</v>
      </c>
      <c r="G21" s="128">
        <f t="shared" si="1"/>
        <v>0</v>
      </c>
      <c r="H21" s="134" t="str">
        <f t="shared" si="2"/>
        <v/>
      </c>
      <c r="I21" s="133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24"/>
      <c r="AH21" s="25"/>
      <c r="AI21" s="3"/>
      <c r="AJ21" s="3"/>
    </row>
    <row r="22" spans="2:51" s="4" customFormat="1" ht="15.75" thickBot="1" x14ac:dyDescent="0.3">
      <c r="B22" s="3"/>
      <c r="C22" s="3"/>
      <c r="D22" s="28"/>
      <c r="E22" s="29"/>
      <c r="F22" s="30" t="s">
        <v>0</v>
      </c>
      <c r="G22" s="129">
        <f>+SUM(G12:G21)</f>
        <v>0</v>
      </c>
      <c r="H22" s="134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24"/>
      <c r="AH22" s="25"/>
      <c r="AI22" s="3"/>
      <c r="AJ22" s="3"/>
    </row>
    <row r="23" spans="2:51" s="4" customFormat="1" ht="15.75" thickBot="1" x14ac:dyDescent="0.3">
      <c r="B23" s="3"/>
      <c r="C23" s="3"/>
      <c r="D23" s="18"/>
      <c r="E23" s="19"/>
      <c r="F23" s="3"/>
      <c r="G23" s="52"/>
      <c r="H23" s="12"/>
      <c r="I23" s="3"/>
      <c r="J23" s="3"/>
      <c r="K23" s="3"/>
    </row>
    <row r="24" spans="2:51" s="41" customFormat="1" ht="30" x14ac:dyDescent="0.25">
      <c r="B24" s="40"/>
      <c r="C24" s="40"/>
      <c r="D24" s="235" t="s">
        <v>146</v>
      </c>
      <c r="E24" s="53" t="s">
        <v>64</v>
      </c>
      <c r="F24" s="54" t="s">
        <v>63</v>
      </c>
      <c r="G24" s="53" t="s">
        <v>62</v>
      </c>
      <c r="H24" s="53" t="s">
        <v>65</v>
      </c>
      <c r="I24" s="55" t="s">
        <v>24</v>
      </c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8"/>
      <c r="AX24" s="58"/>
      <c r="AY24" s="58"/>
    </row>
    <row r="25" spans="2:51" s="2" customFormat="1" x14ac:dyDescent="0.25">
      <c r="B25" s="1"/>
      <c r="C25" s="1"/>
      <c r="D25" s="107" t="s">
        <v>56</v>
      </c>
      <c r="E25" s="108">
        <v>7500</v>
      </c>
      <c r="F25" s="109">
        <v>10</v>
      </c>
      <c r="G25" s="110">
        <v>5</v>
      </c>
      <c r="H25" s="111">
        <v>23</v>
      </c>
      <c r="I25" s="112">
        <f>+(E25*F25)/G25*H25/12</f>
        <v>28750</v>
      </c>
      <c r="J25" s="11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6"/>
      <c r="AX25" s="16"/>
      <c r="AY25" s="16"/>
    </row>
    <row r="26" spans="2:51" ht="14.45" customHeight="1" x14ac:dyDescent="0.25">
      <c r="B26" s="257"/>
      <c r="D26" s="163" t="s">
        <v>57</v>
      </c>
      <c r="E26" s="163"/>
      <c r="F26" s="163"/>
      <c r="G26" s="163"/>
      <c r="H26" s="120">
        <f t="shared" ref="H26:H63" si="3">+VLOOKUP(D26,$D$81:$Y$120,22,FALSE)</f>
        <v>0</v>
      </c>
      <c r="I26" s="121" t="str">
        <f>+IFERROR((E26*F26)/G26*H26/12,"-")</f>
        <v>-</v>
      </c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60"/>
      <c r="AX26" s="60"/>
      <c r="AY26" s="60"/>
    </row>
    <row r="27" spans="2:51" x14ac:dyDescent="0.25">
      <c r="B27" s="257"/>
      <c r="D27" s="163" t="s">
        <v>58</v>
      </c>
      <c r="E27" s="163"/>
      <c r="F27" s="163"/>
      <c r="G27" s="163"/>
      <c r="H27" s="120">
        <f t="shared" si="3"/>
        <v>0</v>
      </c>
      <c r="I27" s="121" t="str">
        <f t="shared" ref="I27:I63" si="4">+IFERROR((E27*F27)/G27*H27/12,"-")</f>
        <v>-</v>
      </c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60"/>
      <c r="AX27" s="60"/>
      <c r="AY27" s="60"/>
    </row>
    <row r="28" spans="2:51" x14ac:dyDescent="0.25">
      <c r="B28" s="257"/>
      <c r="D28" s="163" t="s">
        <v>59</v>
      </c>
      <c r="E28" s="163"/>
      <c r="F28" s="163"/>
      <c r="G28" s="163"/>
      <c r="H28" s="120">
        <f t="shared" si="3"/>
        <v>0</v>
      </c>
      <c r="I28" s="121" t="str">
        <f t="shared" si="4"/>
        <v>-</v>
      </c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60"/>
      <c r="AX28" s="60"/>
      <c r="AY28" s="60"/>
    </row>
    <row r="29" spans="2:51" x14ac:dyDescent="0.25">
      <c r="B29" s="257"/>
      <c r="D29" s="163" t="s">
        <v>60</v>
      </c>
      <c r="E29" s="163"/>
      <c r="F29" s="163"/>
      <c r="G29" s="163"/>
      <c r="H29" s="120">
        <f t="shared" si="3"/>
        <v>0</v>
      </c>
      <c r="I29" s="121" t="str">
        <f t="shared" si="4"/>
        <v>-</v>
      </c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60"/>
      <c r="AX29" s="60"/>
      <c r="AY29" s="60"/>
    </row>
    <row r="30" spans="2:51" x14ac:dyDescent="0.25">
      <c r="B30" s="257"/>
      <c r="D30" s="163" t="s">
        <v>61</v>
      </c>
      <c r="E30" s="163"/>
      <c r="F30" s="163"/>
      <c r="G30" s="163"/>
      <c r="H30" s="120">
        <f t="shared" si="3"/>
        <v>0</v>
      </c>
      <c r="I30" s="121" t="str">
        <f t="shared" si="4"/>
        <v>-</v>
      </c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60"/>
      <c r="AX30" s="60"/>
      <c r="AY30" s="60"/>
    </row>
    <row r="31" spans="2:51" hidden="1" outlineLevel="1" x14ac:dyDescent="0.25">
      <c r="B31" s="257"/>
      <c r="D31" s="163" t="s">
        <v>153</v>
      </c>
      <c r="E31" s="163"/>
      <c r="F31" s="163"/>
      <c r="G31" s="163"/>
      <c r="H31" s="120">
        <f t="shared" si="3"/>
        <v>0</v>
      </c>
      <c r="I31" s="121" t="str">
        <f t="shared" si="4"/>
        <v>-</v>
      </c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60"/>
      <c r="AX31" s="60"/>
      <c r="AY31" s="60"/>
    </row>
    <row r="32" spans="2:51" hidden="1" outlineLevel="1" x14ac:dyDescent="0.25">
      <c r="B32" s="257"/>
      <c r="D32" s="163" t="s">
        <v>154</v>
      </c>
      <c r="E32" s="163"/>
      <c r="F32" s="163"/>
      <c r="G32" s="163"/>
      <c r="H32" s="120">
        <f t="shared" si="3"/>
        <v>0</v>
      </c>
      <c r="I32" s="121" t="str">
        <f t="shared" si="4"/>
        <v>-</v>
      </c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60"/>
      <c r="AX32" s="60"/>
      <c r="AY32" s="60"/>
    </row>
    <row r="33" spans="2:51" hidden="1" outlineLevel="1" x14ac:dyDescent="0.25">
      <c r="B33" s="257"/>
      <c r="D33" s="163" t="s">
        <v>155</v>
      </c>
      <c r="E33" s="163"/>
      <c r="F33" s="163"/>
      <c r="G33" s="163"/>
      <c r="H33" s="120">
        <f t="shared" si="3"/>
        <v>0</v>
      </c>
      <c r="I33" s="121" t="str">
        <f t="shared" si="4"/>
        <v>-</v>
      </c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60"/>
      <c r="AX33" s="60"/>
      <c r="AY33" s="60"/>
    </row>
    <row r="34" spans="2:51" hidden="1" outlineLevel="1" x14ac:dyDescent="0.25">
      <c r="B34" s="257"/>
      <c r="D34" s="163" t="s">
        <v>156</v>
      </c>
      <c r="E34" s="163"/>
      <c r="F34" s="163"/>
      <c r="G34" s="163"/>
      <c r="H34" s="120">
        <f t="shared" si="3"/>
        <v>0</v>
      </c>
      <c r="I34" s="121" t="str">
        <f t="shared" si="4"/>
        <v>-</v>
      </c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60"/>
      <c r="AX34" s="60"/>
      <c r="AY34" s="60"/>
    </row>
    <row r="35" spans="2:51" hidden="1" outlineLevel="1" x14ac:dyDescent="0.25">
      <c r="B35" s="257"/>
      <c r="D35" s="163" t="s">
        <v>157</v>
      </c>
      <c r="E35" s="163"/>
      <c r="F35" s="163"/>
      <c r="G35" s="163"/>
      <c r="H35" s="120">
        <f t="shared" si="3"/>
        <v>0</v>
      </c>
      <c r="I35" s="121" t="str">
        <f t="shared" si="4"/>
        <v>-</v>
      </c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60"/>
      <c r="AX35" s="60"/>
      <c r="AY35" s="60"/>
    </row>
    <row r="36" spans="2:51" hidden="1" outlineLevel="1" x14ac:dyDescent="0.25">
      <c r="B36" s="131"/>
      <c r="D36" s="163" t="s">
        <v>158</v>
      </c>
      <c r="E36" s="163"/>
      <c r="F36" s="163"/>
      <c r="G36" s="163"/>
      <c r="H36" s="120">
        <f t="shared" si="3"/>
        <v>0</v>
      </c>
      <c r="I36" s="121" t="str">
        <f t="shared" si="4"/>
        <v>-</v>
      </c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60"/>
      <c r="AX36" s="60"/>
      <c r="AY36" s="60"/>
    </row>
    <row r="37" spans="2:51" hidden="1" outlineLevel="1" x14ac:dyDescent="0.25">
      <c r="B37" s="131"/>
      <c r="D37" s="163" t="s">
        <v>159</v>
      </c>
      <c r="E37" s="163"/>
      <c r="F37" s="163"/>
      <c r="G37" s="163"/>
      <c r="H37" s="120">
        <f t="shared" si="3"/>
        <v>0</v>
      </c>
      <c r="I37" s="121" t="str">
        <f t="shared" si="4"/>
        <v>-</v>
      </c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60"/>
      <c r="AX37" s="60"/>
      <c r="AY37" s="60"/>
    </row>
    <row r="38" spans="2:51" hidden="1" outlineLevel="1" x14ac:dyDescent="0.25">
      <c r="B38" s="131"/>
      <c r="D38" s="163" t="s">
        <v>160</v>
      </c>
      <c r="E38" s="163"/>
      <c r="F38" s="163"/>
      <c r="G38" s="163"/>
      <c r="H38" s="120">
        <f t="shared" si="3"/>
        <v>0</v>
      </c>
      <c r="I38" s="121" t="str">
        <f t="shared" si="4"/>
        <v>-</v>
      </c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60"/>
      <c r="AX38" s="60"/>
      <c r="AY38" s="60"/>
    </row>
    <row r="39" spans="2:51" hidden="1" outlineLevel="1" x14ac:dyDescent="0.25">
      <c r="B39" s="131"/>
      <c r="D39" s="163" t="s">
        <v>161</v>
      </c>
      <c r="E39" s="163"/>
      <c r="F39" s="163"/>
      <c r="G39" s="163"/>
      <c r="H39" s="120">
        <f t="shared" si="3"/>
        <v>0</v>
      </c>
      <c r="I39" s="121" t="str">
        <f t="shared" si="4"/>
        <v>-</v>
      </c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60"/>
      <c r="AX39" s="60"/>
      <c r="AY39" s="60"/>
    </row>
    <row r="40" spans="2:51" hidden="1" outlineLevel="1" x14ac:dyDescent="0.25">
      <c r="B40" s="131"/>
      <c r="D40" s="163" t="s">
        <v>162</v>
      </c>
      <c r="E40" s="163"/>
      <c r="F40" s="163"/>
      <c r="G40" s="163"/>
      <c r="H40" s="120">
        <f t="shared" si="3"/>
        <v>0</v>
      </c>
      <c r="I40" s="121" t="str">
        <f t="shared" si="4"/>
        <v>-</v>
      </c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60"/>
      <c r="AX40" s="60"/>
      <c r="AY40" s="60"/>
    </row>
    <row r="41" spans="2:51" hidden="1" outlineLevel="1" x14ac:dyDescent="0.25">
      <c r="B41" s="131"/>
      <c r="D41" s="163" t="s">
        <v>163</v>
      </c>
      <c r="E41" s="163"/>
      <c r="F41" s="163"/>
      <c r="G41" s="163"/>
      <c r="H41" s="120">
        <f t="shared" si="3"/>
        <v>0</v>
      </c>
      <c r="I41" s="121" t="str">
        <f t="shared" si="4"/>
        <v>-</v>
      </c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60"/>
      <c r="AX41" s="60"/>
      <c r="AY41" s="60"/>
    </row>
    <row r="42" spans="2:51" hidden="1" outlineLevel="1" x14ac:dyDescent="0.25">
      <c r="B42" s="131"/>
      <c r="D42" s="163" t="s">
        <v>164</v>
      </c>
      <c r="E42" s="163"/>
      <c r="F42" s="163"/>
      <c r="G42" s="163"/>
      <c r="H42" s="120">
        <f t="shared" si="3"/>
        <v>0</v>
      </c>
      <c r="I42" s="121" t="str">
        <f t="shared" si="4"/>
        <v>-</v>
      </c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60"/>
      <c r="AX42" s="60"/>
      <c r="AY42" s="60"/>
    </row>
    <row r="43" spans="2:51" hidden="1" outlineLevel="1" x14ac:dyDescent="0.25">
      <c r="B43" s="131"/>
      <c r="D43" s="163" t="s">
        <v>165</v>
      </c>
      <c r="E43" s="163"/>
      <c r="F43" s="163"/>
      <c r="G43" s="163"/>
      <c r="H43" s="120">
        <f t="shared" si="3"/>
        <v>0</v>
      </c>
      <c r="I43" s="121" t="str">
        <f t="shared" si="4"/>
        <v>-</v>
      </c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60"/>
      <c r="AX43" s="60"/>
      <c r="AY43" s="60"/>
    </row>
    <row r="44" spans="2:51" hidden="1" outlineLevel="1" x14ac:dyDescent="0.25">
      <c r="B44" s="131"/>
      <c r="D44" s="163" t="s">
        <v>166</v>
      </c>
      <c r="E44" s="163"/>
      <c r="F44" s="163"/>
      <c r="G44" s="163"/>
      <c r="H44" s="120">
        <f t="shared" si="3"/>
        <v>0</v>
      </c>
      <c r="I44" s="121" t="str">
        <f t="shared" si="4"/>
        <v>-</v>
      </c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60"/>
      <c r="AX44" s="60"/>
      <c r="AY44" s="60"/>
    </row>
    <row r="45" spans="2:51" hidden="1" outlineLevel="1" x14ac:dyDescent="0.25">
      <c r="B45" s="131"/>
      <c r="D45" s="163" t="s">
        <v>167</v>
      </c>
      <c r="E45" s="163"/>
      <c r="F45" s="163"/>
      <c r="G45" s="163"/>
      <c r="H45" s="120">
        <f t="shared" si="3"/>
        <v>0</v>
      </c>
      <c r="I45" s="121" t="str">
        <f t="shared" si="4"/>
        <v>-</v>
      </c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60"/>
      <c r="AX45" s="60"/>
      <c r="AY45" s="60"/>
    </row>
    <row r="46" spans="2:51" hidden="1" outlineLevel="1" x14ac:dyDescent="0.25">
      <c r="B46" s="131"/>
      <c r="D46" s="163" t="s">
        <v>168</v>
      </c>
      <c r="E46" s="163"/>
      <c r="F46" s="163"/>
      <c r="G46" s="163"/>
      <c r="H46" s="120">
        <f t="shared" si="3"/>
        <v>0</v>
      </c>
      <c r="I46" s="121" t="str">
        <f t="shared" si="4"/>
        <v>-</v>
      </c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60"/>
      <c r="AX46" s="60"/>
      <c r="AY46" s="60"/>
    </row>
    <row r="47" spans="2:51" hidden="1" outlineLevel="1" x14ac:dyDescent="0.25">
      <c r="B47" s="131"/>
      <c r="D47" s="163" t="s">
        <v>169</v>
      </c>
      <c r="E47" s="163"/>
      <c r="F47" s="163"/>
      <c r="G47" s="163"/>
      <c r="H47" s="120">
        <f t="shared" si="3"/>
        <v>0</v>
      </c>
      <c r="I47" s="121" t="str">
        <f t="shared" si="4"/>
        <v>-</v>
      </c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60"/>
      <c r="AX47" s="60"/>
      <c r="AY47" s="60"/>
    </row>
    <row r="48" spans="2:51" hidden="1" outlineLevel="1" x14ac:dyDescent="0.25">
      <c r="B48" s="131"/>
      <c r="D48" s="163" t="s">
        <v>170</v>
      </c>
      <c r="E48" s="163"/>
      <c r="F48" s="163"/>
      <c r="G48" s="163"/>
      <c r="H48" s="120">
        <f t="shared" si="3"/>
        <v>0</v>
      </c>
      <c r="I48" s="121" t="str">
        <f t="shared" si="4"/>
        <v>-</v>
      </c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60"/>
      <c r="AX48" s="60"/>
      <c r="AY48" s="60"/>
    </row>
    <row r="49" spans="2:51" hidden="1" outlineLevel="1" x14ac:dyDescent="0.25">
      <c r="B49" s="131"/>
      <c r="D49" s="163" t="s">
        <v>171</v>
      </c>
      <c r="E49" s="163"/>
      <c r="F49" s="163"/>
      <c r="G49" s="163"/>
      <c r="H49" s="120">
        <f t="shared" si="3"/>
        <v>0</v>
      </c>
      <c r="I49" s="121" t="str">
        <f t="shared" si="4"/>
        <v>-</v>
      </c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60"/>
      <c r="AX49" s="60"/>
      <c r="AY49" s="60"/>
    </row>
    <row r="50" spans="2:51" hidden="1" outlineLevel="1" x14ac:dyDescent="0.25">
      <c r="B50" s="131"/>
      <c r="D50" s="163" t="s">
        <v>172</v>
      </c>
      <c r="E50" s="163"/>
      <c r="F50" s="163"/>
      <c r="G50" s="163"/>
      <c r="H50" s="120">
        <f t="shared" si="3"/>
        <v>0</v>
      </c>
      <c r="I50" s="121" t="str">
        <f t="shared" si="4"/>
        <v>-</v>
      </c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60"/>
      <c r="AX50" s="60"/>
      <c r="AY50" s="60"/>
    </row>
    <row r="51" spans="2:51" hidden="1" outlineLevel="1" x14ac:dyDescent="0.25">
      <c r="B51" s="131"/>
      <c r="D51" s="163" t="s">
        <v>173</v>
      </c>
      <c r="E51" s="163"/>
      <c r="F51" s="163"/>
      <c r="G51" s="163"/>
      <c r="H51" s="120">
        <f t="shared" si="3"/>
        <v>0</v>
      </c>
      <c r="I51" s="121" t="str">
        <f t="shared" si="4"/>
        <v>-</v>
      </c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60"/>
      <c r="AX51" s="60"/>
      <c r="AY51" s="60"/>
    </row>
    <row r="52" spans="2:51" hidden="1" outlineLevel="1" x14ac:dyDescent="0.25">
      <c r="B52" s="131"/>
      <c r="D52" s="163" t="s">
        <v>174</v>
      </c>
      <c r="E52" s="163"/>
      <c r="F52" s="163"/>
      <c r="G52" s="163"/>
      <c r="H52" s="120">
        <f t="shared" si="3"/>
        <v>0</v>
      </c>
      <c r="I52" s="121" t="str">
        <f>+IFERROR((E52*F52)/G52*H52/12,"-")</f>
        <v>-</v>
      </c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60"/>
      <c r="AX52" s="60"/>
      <c r="AY52" s="60"/>
    </row>
    <row r="53" spans="2:51" hidden="1" outlineLevel="1" x14ac:dyDescent="0.25">
      <c r="B53" s="131"/>
      <c r="D53" s="163" t="s">
        <v>175</v>
      </c>
      <c r="E53" s="163"/>
      <c r="F53" s="163"/>
      <c r="G53" s="163"/>
      <c r="H53" s="120">
        <f t="shared" si="3"/>
        <v>0</v>
      </c>
      <c r="I53" s="121" t="str">
        <f t="shared" si="4"/>
        <v>-</v>
      </c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60"/>
      <c r="AX53" s="60"/>
      <c r="AY53" s="60"/>
    </row>
    <row r="54" spans="2:51" hidden="1" outlineLevel="1" x14ac:dyDescent="0.25">
      <c r="B54" s="131"/>
      <c r="D54" s="163" t="s">
        <v>176</v>
      </c>
      <c r="E54" s="163"/>
      <c r="F54" s="163"/>
      <c r="G54" s="163"/>
      <c r="H54" s="120">
        <f t="shared" si="3"/>
        <v>0</v>
      </c>
      <c r="I54" s="121" t="str">
        <f t="shared" si="4"/>
        <v>-</v>
      </c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60"/>
      <c r="AX54" s="60"/>
      <c r="AY54" s="60"/>
    </row>
    <row r="55" spans="2:51" hidden="1" outlineLevel="1" x14ac:dyDescent="0.25">
      <c r="B55" s="131"/>
      <c r="D55" s="163" t="s">
        <v>177</v>
      </c>
      <c r="E55" s="163"/>
      <c r="F55" s="163"/>
      <c r="G55" s="163"/>
      <c r="H55" s="120">
        <f t="shared" si="3"/>
        <v>0</v>
      </c>
      <c r="I55" s="121" t="str">
        <f t="shared" si="4"/>
        <v>-</v>
      </c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60"/>
      <c r="AX55" s="60"/>
      <c r="AY55" s="60"/>
    </row>
    <row r="56" spans="2:51" hidden="1" outlineLevel="1" x14ac:dyDescent="0.25">
      <c r="B56" s="131"/>
      <c r="D56" s="163" t="s">
        <v>178</v>
      </c>
      <c r="E56" s="163"/>
      <c r="F56" s="163"/>
      <c r="G56" s="163"/>
      <c r="H56" s="120">
        <f t="shared" si="3"/>
        <v>0</v>
      </c>
      <c r="I56" s="121" t="str">
        <f t="shared" si="4"/>
        <v>-</v>
      </c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60"/>
      <c r="AX56" s="60"/>
      <c r="AY56" s="60"/>
    </row>
    <row r="57" spans="2:51" hidden="1" outlineLevel="1" x14ac:dyDescent="0.25">
      <c r="B57" s="131"/>
      <c r="D57" s="163" t="s">
        <v>179</v>
      </c>
      <c r="E57" s="163"/>
      <c r="F57" s="163"/>
      <c r="G57" s="163"/>
      <c r="H57" s="120">
        <f t="shared" si="3"/>
        <v>0</v>
      </c>
      <c r="I57" s="121" t="str">
        <f t="shared" si="4"/>
        <v>-</v>
      </c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60"/>
      <c r="AX57" s="60"/>
      <c r="AY57" s="60"/>
    </row>
    <row r="58" spans="2:51" hidden="1" outlineLevel="1" x14ac:dyDescent="0.25">
      <c r="B58" s="131"/>
      <c r="D58" s="163" t="s">
        <v>180</v>
      </c>
      <c r="E58" s="163"/>
      <c r="F58" s="163"/>
      <c r="G58" s="163"/>
      <c r="H58" s="120">
        <f t="shared" si="3"/>
        <v>0</v>
      </c>
      <c r="I58" s="121" t="str">
        <f t="shared" si="4"/>
        <v>-</v>
      </c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60"/>
      <c r="AX58" s="60"/>
      <c r="AY58" s="60"/>
    </row>
    <row r="59" spans="2:51" hidden="1" outlineLevel="1" x14ac:dyDescent="0.25">
      <c r="B59" s="131"/>
      <c r="D59" s="163" t="s">
        <v>181</v>
      </c>
      <c r="E59" s="163"/>
      <c r="F59" s="163"/>
      <c r="G59" s="163"/>
      <c r="H59" s="120">
        <f t="shared" si="3"/>
        <v>0</v>
      </c>
      <c r="I59" s="121" t="str">
        <f t="shared" si="4"/>
        <v>-</v>
      </c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60"/>
      <c r="AX59" s="60"/>
      <c r="AY59" s="60"/>
    </row>
    <row r="60" spans="2:51" hidden="1" outlineLevel="1" x14ac:dyDescent="0.25">
      <c r="B60" s="131"/>
      <c r="D60" s="163" t="s">
        <v>182</v>
      </c>
      <c r="E60" s="163"/>
      <c r="F60" s="163"/>
      <c r="G60" s="163"/>
      <c r="H60" s="120">
        <f t="shared" si="3"/>
        <v>0</v>
      </c>
      <c r="I60" s="121" t="str">
        <f t="shared" si="4"/>
        <v>-</v>
      </c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60"/>
      <c r="AX60" s="60"/>
      <c r="AY60" s="60"/>
    </row>
    <row r="61" spans="2:51" hidden="1" outlineLevel="1" x14ac:dyDescent="0.25">
      <c r="B61" s="131"/>
      <c r="D61" s="163" t="s">
        <v>183</v>
      </c>
      <c r="E61" s="163"/>
      <c r="F61" s="163"/>
      <c r="G61" s="163"/>
      <c r="H61" s="120">
        <f t="shared" si="3"/>
        <v>0</v>
      </c>
      <c r="I61" s="121" t="str">
        <f t="shared" si="4"/>
        <v>-</v>
      </c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60"/>
      <c r="AX61" s="60"/>
      <c r="AY61" s="60"/>
    </row>
    <row r="62" spans="2:51" hidden="1" outlineLevel="1" x14ac:dyDescent="0.25">
      <c r="B62" s="131"/>
      <c r="D62" s="163" t="s">
        <v>184</v>
      </c>
      <c r="E62" s="163"/>
      <c r="F62" s="163"/>
      <c r="G62" s="163"/>
      <c r="H62" s="120">
        <f t="shared" si="3"/>
        <v>0</v>
      </c>
      <c r="I62" s="121" t="str">
        <f t="shared" si="4"/>
        <v>-</v>
      </c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60"/>
      <c r="AX62" s="60"/>
      <c r="AY62" s="60"/>
    </row>
    <row r="63" spans="2:51" hidden="1" outlineLevel="1" x14ac:dyDescent="0.25">
      <c r="B63" s="131"/>
      <c r="D63" s="163" t="s">
        <v>185</v>
      </c>
      <c r="E63" s="163"/>
      <c r="F63" s="163"/>
      <c r="G63" s="163"/>
      <c r="H63" s="120">
        <f t="shared" si="3"/>
        <v>0</v>
      </c>
      <c r="I63" s="121" t="str">
        <f t="shared" si="4"/>
        <v>-</v>
      </c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60"/>
      <c r="AX63" s="60"/>
      <c r="AY63" s="60"/>
    </row>
    <row r="64" spans="2:51" ht="30.75" collapsed="1" thickBot="1" x14ac:dyDescent="0.3">
      <c r="D64" s="234" t="s">
        <v>147</v>
      </c>
      <c r="E64" s="50"/>
      <c r="F64" s="50"/>
      <c r="G64" s="50"/>
      <c r="H64" s="61"/>
      <c r="I64" s="149">
        <f>SUM(I26:I63)</f>
        <v>0</v>
      </c>
      <c r="J64" s="115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60"/>
      <c r="AX64" s="60"/>
      <c r="AY64" s="60"/>
    </row>
    <row r="65" spans="2:57" s="4" customFormat="1" ht="15.75" thickBot="1" x14ac:dyDescent="0.3">
      <c r="B65" s="3"/>
      <c r="C65" s="3"/>
      <c r="D65" s="32"/>
      <c r="E65" s="31"/>
      <c r="F65" s="33"/>
      <c r="G65" s="9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24"/>
      <c r="AH65" s="25"/>
      <c r="AI65" s="3"/>
      <c r="AJ65" s="3"/>
    </row>
    <row r="66" spans="2:57" s="39" customFormat="1" ht="21.75" customHeight="1" x14ac:dyDescent="0.25">
      <c r="B66" s="34"/>
      <c r="C66" s="34"/>
      <c r="D66" s="35" t="s">
        <v>55</v>
      </c>
      <c r="E66" s="36" t="s">
        <v>50</v>
      </c>
      <c r="F66" s="36" t="s">
        <v>49</v>
      </c>
      <c r="G66" s="36" t="s">
        <v>48</v>
      </c>
      <c r="H66" s="36" t="s">
        <v>51</v>
      </c>
      <c r="I66" s="36" t="s">
        <v>52</v>
      </c>
      <c r="J66" s="36" t="s">
        <v>47</v>
      </c>
      <c r="K66" s="36" t="s">
        <v>46</v>
      </c>
      <c r="L66" s="36" t="s">
        <v>45</v>
      </c>
      <c r="M66" s="36" t="s">
        <v>44</v>
      </c>
      <c r="N66" s="36" t="s">
        <v>43</v>
      </c>
      <c r="O66" s="36" t="s">
        <v>88</v>
      </c>
      <c r="P66" s="36" t="s">
        <v>89</v>
      </c>
      <c r="Q66" s="36" t="s">
        <v>90</v>
      </c>
      <c r="R66" s="36" t="s">
        <v>91</v>
      </c>
      <c r="S66" s="36" t="s">
        <v>92</v>
      </c>
      <c r="T66" s="36" t="s">
        <v>93</v>
      </c>
      <c r="U66" s="36" t="s">
        <v>94</v>
      </c>
      <c r="V66" s="36" t="s">
        <v>95</v>
      </c>
      <c r="W66" s="36" t="s">
        <v>96</v>
      </c>
      <c r="X66" s="36" t="s">
        <v>97</v>
      </c>
      <c r="Y66" s="37" t="s">
        <v>25</v>
      </c>
      <c r="Z66" s="34"/>
      <c r="AA66" s="34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</row>
    <row r="67" spans="2:57" s="41" customFormat="1" ht="32.25" customHeight="1" x14ac:dyDescent="0.25">
      <c r="B67" s="40"/>
      <c r="C67" s="40"/>
      <c r="D67" s="139" t="s">
        <v>54</v>
      </c>
      <c r="E67" s="146" t="s">
        <v>26</v>
      </c>
      <c r="F67" s="146" t="s">
        <v>27</v>
      </c>
      <c r="G67" s="146" t="s">
        <v>27</v>
      </c>
      <c r="H67" s="146" t="s">
        <v>27</v>
      </c>
      <c r="I67" s="146" t="s">
        <v>27</v>
      </c>
      <c r="J67" s="146" t="s">
        <v>27</v>
      </c>
      <c r="K67" s="146" t="s">
        <v>27</v>
      </c>
      <c r="L67" s="146" t="s">
        <v>27</v>
      </c>
      <c r="M67" s="146" t="s">
        <v>27</v>
      </c>
      <c r="N67" s="146" t="s">
        <v>27</v>
      </c>
      <c r="O67" s="146" t="s">
        <v>27</v>
      </c>
      <c r="P67" s="146" t="s">
        <v>27</v>
      </c>
      <c r="Q67" s="146" t="s">
        <v>27</v>
      </c>
      <c r="R67" s="146" t="s">
        <v>27</v>
      </c>
      <c r="S67" s="146" t="s">
        <v>27</v>
      </c>
      <c r="T67" s="146" t="s">
        <v>27</v>
      </c>
      <c r="U67" s="146" t="s">
        <v>27</v>
      </c>
      <c r="V67" s="146" t="s">
        <v>27</v>
      </c>
      <c r="W67" s="146" t="s">
        <v>27</v>
      </c>
      <c r="X67" s="146" t="s">
        <v>27</v>
      </c>
      <c r="Y67" s="138"/>
      <c r="Z67" s="40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141"/>
    </row>
    <row r="68" spans="2:57" s="46" customFormat="1" ht="21.75" customHeight="1" x14ac:dyDescent="0.25">
      <c r="B68" s="42"/>
      <c r="C68" s="42"/>
      <c r="D68" s="43" t="s">
        <v>53</v>
      </c>
      <c r="E68" s="27" t="s">
        <v>22</v>
      </c>
      <c r="F68" s="27" t="s">
        <v>22</v>
      </c>
      <c r="G68" s="27" t="s">
        <v>22</v>
      </c>
      <c r="H68" s="27" t="s">
        <v>22</v>
      </c>
      <c r="I68" s="27" t="s">
        <v>22</v>
      </c>
      <c r="J68" s="27" t="s">
        <v>22</v>
      </c>
      <c r="K68" s="27" t="s">
        <v>22</v>
      </c>
      <c r="L68" s="27" t="s">
        <v>22</v>
      </c>
      <c r="M68" s="27" t="s">
        <v>22</v>
      </c>
      <c r="N68" s="27" t="s">
        <v>22</v>
      </c>
      <c r="O68" s="27" t="s">
        <v>22</v>
      </c>
      <c r="P68" s="27" t="s">
        <v>22</v>
      </c>
      <c r="Q68" s="27" t="s">
        <v>22</v>
      </c>
      <c r="R68" s="27" t="s">
        <v>22</v>
      </c>
      <c r="S68" s="27" t="s">
        <v>22</v>
      </c>
      <c r="T68" s="27" t="s">
        <v>22</v>
      </c>
      <c r="U68" s="27" t="s">
        <v>22</v>
      </c>
      <c r="V68" s="27" t="s">
        <v>22</v>
      </c>
      <c r="W68" s="27" t="s">
        <v>22</v>
      </c>
      <c r="X68" s="27" t="s">
        <v>22</v>
      </c>
      <c r="Y68" s="44"/>
      <c r="Z68" s="42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</row>
    <row r="69" spans="2:57" ht="15" customHeight="1" x14ac:dyDescent="0.25">
      <c r="D69" s="136" t="str">
        <f t="shared" ref="D69:D78" si="5">+D12</f>
        <v>Name/Kategorie des Mitarbeiter 1</v>
      </c>
      <c r="E69" s="145"/>
      <c r="F69" s="145"/>
      <c r="G69" s="145"/>
      <c r="H69" s="145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8">
        <f t="shared" ref="Y69:Y78" si="6">+SUM(E69:X69)</f>
        <v>0</v>
      </c>
      <c r="Z69" s="118"/>
      <c r="AX69" s="4"/>
      <c r="AY69" s="4"/>
      <c r="AZ69" s="4"/>
      <c r="BA69" s="4"/>
      <c r="BB69" s="4"/>
      <c r="BC69" s="4"/>
      <c r="BD69" s="4"/>
      <c r="BE69" s="4"/>
    </row>
    <row r="70" spans="2:57" ht="15" customHeight="1" x14ac:dyDescent="0.25">
      <c r="D70" s="136" t="str">
        <f t="shared" si="5"/>
        <v>Name/Kategorie des Mitarbeiter 2</v>
      </c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8">
        <f t="shared" si="6"/>
        <v>0</v>
      </c>
      <c r="Z70" s="118"/>
      <c r="AX70" s="4"/>
      <c r="AY70" s="4"/>
      <c r="AZ70" s="4"/>
      <c r="BA70" s="4"/>
      <c r="BB70" s="4"/>
      <c r="BC70" s="4"/>
      <c r="BD70" s="4"/>
      <c r="BE70" s="4"/>
    </row>
    <row r="71" spans="2:57" ht="15" customHeight="1" x14ac:dyDescent="0.25">
      <c r="D71" s="136" t="str">
        <f t="shared" si="5"/>
        <v>Name/Kategorie des Mitarbeiter 3</v>
      </c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8">
        <f t="shared" si="6"/>
        <v>0</v>
      </c>
      <c r="Z71" s="118"/>
      <c r="AX71" s="4"/>
      <c r="AY71" s="4"/>
      <c r="AZ71" s="4"/>
      <c r="BA71" s="4"/>
      <c r="BB71" s="4"/>
      <c r="BC71" s="4"/>
      <c r="BD71" s="4"/>
      <c r="BE71" s="4"/>
    </row>
    <row r="72" spans="2:57" ht="15" customHeight="1" x14ac:dyDescent="0.25">
      <c r="D72" s="136" t="str">
        <f t="shared" si="5"/>
        <v>Name/Kategorie des Mitarbeiter 4</v>
      </c>
      <c r="E72" s="145"/>
      <c r="F72" s="145"/>
      <c r="G72" s="145"/>
      <c r="H72" s="145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8">
        <f t="shared" si="6"/>
        <v>0</v>
      </c>
      <c r="Z72" s="118"/>
      <c r="AX72" s="4"/>
      <c r="AY72" s="4"/>
      <c r="AZ72" s="4"/>
      <c r="BA72" s="4"/>
      <c r="BB72" s="4"/>
      <c r="BC72" s="4"/>
      <c r="BD72" s="4"/>
      <c r="BE72" s="4"/>
    </row>
    <row r="73" spans="2:57" ht="15" customHeight="1" x14ac:dyDescent="0.25">
      <c r="D73" s="136" t="str">
        <f t="shared" si="5"/>
        <v>Name/Kategorie des Mitarbeiter 5</v>
      </c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8">
        <f t="shared" si="6"/>
        <v>0</v>
      </c>
      <c r="Z73" s="118"/>
      <c r="AX73" s="4"/>
      <c r="AY73" s="4"/>
      <c r="AZ73" s="4"/>
      <c r="BA73" s="4"/>
      <c r="BB73" s="4"/>
      <c r="BC73" s="4"/>
      <c r="BD73" s="4"/>
      <c r="BE73" s="4"/>
    </row>
    <row r="74" spans="2:57" ht="15" hidden="1" customHeight="1" outlineLevel="1" x14ac:dyDescent="0.25">
      <c r="D74" s="136" t="str">
        <f t="shared" si="5"/>
        <v>Name/Kategorie des Mitarbeiter 6</v>
      </c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8">
        <f t="shared" si="6"/>
        <v>0</v>
      </c>
      <c r="Z74" s="118"/>
      <c r="AX74" s="4"/>
      <c r="AY74" s="4"/>
      <c r="AZ74" s="4"/>
      <c r="BA74" s="4"/>
      <c r="BB74" s="4"/>
      <c r="BC74" s="4"/>
      <c r="BD74" s="4"/>
      <c r="BE74" s="4"/>
    </row>
    <row r="75" spans="2:57" ht="15" hidden="1" customHeight="1" outlineLevel="1" x14ac:dyDescent="0.25">
      <c r="D75" s="136" t="str">
        <f t="shared" si="5"/>
        <v>Name/Kategorie des Mitarbeiter 7</v>
      </c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8">
        <f t="shared" si="6"/>
        <v>0</v>
      </c>
      <c r="Z75" s="118"/>
      <c r="AX75" s="4"/>
      <c r="AY75" s="4"/>
      <c r="AZ75" s="4"/>
      <c r="BA75" s="4"/>
      <c r="BB75" s="4"/>
      <c r="BC75" s="4"/>
      <c r="BD75" s="4"/>
      <c r="BE75" s="4"/>
    </row>
    <row r="76" spans="2:57" ht="15" hidden="1" customHeight="1" outlineLevel="1" x14ac:dyDescent="0.25">
      <c r="D76" s="136" t="str">
        <f t="shared" si="5"/>
        <v>Name/Kategorie des Mitarbeiter 8</v>
      </c>
      <c r="E76" s="145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8">
        <f t="shared" si="6"/>
        <v>0</v>
      </c>
      <c r="Z76" s="118"/>
      <c r="AX76" s="4"/>
      <c r="AY76" s="4"/>
      <c r="AZ76" s="4"/>
      <c r="BA76" s="4"/>
      <c r="BB76" s="4"/>
      <c r="BC76" s="4"/>
      <c r="BD76" s="4"/>
      <c r="BE76" s="4"/>
    </row>
    <row r="77" spans="2:57" ht="15" hidden="1" customHeight="1" outlineLevel="1" x14ac:dyDescent="0.25">
      <c r="D77" s="136" t="str">
        <f t="shared" si="5"/>
        <v>Name/Kategorie des Mitarbeiter 9</v>
      </c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8">
        <f t="shared" si="6"/>
        <v>0</v>
      </c>
      <c r="Z77" s="118"/>
      <c r="AX77" s="4"/>
      <c r="AY77" s="4"/>
      <c r="AZ77" s="4"/>
      <c r="BA77" s="4"/>
      <c r="BB77" s="4"/>
      <c r="BC77" s="4"/>
      <c r="BD77" s="4"/>
      <c r="BE77" s="4"/>
    </row>
    <row r="78" spans="2:57" ht="15" hidden="1" customHeight="1" outlineLevel="1" x14ac:dyDescent="0.25">
      <c r="D78" s="136" t="str">
        <f t="shared" si="5"/>
        <v>Name/Kategorie des Mitarbeiter 10</v>
      </c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8">
        <f t="shared" si="6"/>
        <v>0</v>
      </c>
      <c r="Z78" s="118"/>
      <c r="AX78" s="4"/>
      <c r="AY78" s="4"/>
      <c r="AZ78" s="4"/>
      <c r="BA78" s="4"/>
      <c r="BB78" s="4"/>
      <c r="BC78" s="4"/>
      <c r="BD78" s="4"/>
      <c r="BE78" s="4"/>
    </row>
    <row r="79" spans="2:57" collapsed="1" x14ac:dyDescent="0.25">
      <c r="D79" s="26" t="s">
        <v>72</v>
      </c>
      <c r="E79" s="119">
        <f t="shared" ref="E79:X79" si="7">+SUM(E69:E78)</f>
        <v>0</v>
      </c>
      <c r="F79" s="119">
        <f t="shared" si="7"/>
        <v>0</v>
      </c>
      <c r="G79" s="119">
        <f t="shared" si="7"/>
        <v>0</v>
      </c>
      <c r="H79" s="119">
        <f t="shared" si="7"/>
        <v>0</v>
      </c>
      <c r="I79" s="119">
        <f t="shared" si="7"/>
        <v>0</v>
      </c>
      <c r="J79" s="119">
        <f t="shared" si="7"/>
        <v>0</v>
      </c>
      <c r="K79" s="119">
        <f t="shared" si="7"/>
        <v>0</v>
      </c>
      <c r="L79" s="119">
        <f t="shared" si="7"/>
        <v>0</v>
      </c>
      <c r="M79" s="119">
        <f t="shared" si="7"/>
        <v>0</v>
      </c>
      <c r="N79" s="119">
        <f t="shared" si="7"/>
        <v>0</v>
      </c>
      <c r="O79" s="119">
        <f t="shared" si="7"/>
        <v>0</v>
      </c>
      <c r="P79" s="119">
        <f t="shared" si="7"/>
        <v>0</v>
      </c>
      <c r="Q79" s="119">
        <f t="shared" si="7"/>
        <v>0</v>
      </c>
      <c r="R79" s="119">
        <f t="shared" si="7"/>
        <v>0</v>
      </c>
      <c r="S79" s="119">
        <f t="shared" si="7"/>
        <v>0</v>
      </c>
      <c r="T79" s="119">
        <f t="shared" si="7"/>
        <v>0</v>
      </c>
      <c r="U79" s="119">
        <f t="shared" si="7"/>
        <v>0</v>
      </c>
      <c r="V79" s="119">
        <f t="shared" si="7"/>
        <v>0</v>
      </c>
      <c r="W79" s="119">
        <f t="shared" si="7"/>
        <v>0</v>
      </c>
      <c r="X79" s="119">
        <f t="shared" si="7"/>
        <v>0</v>
      </c>
      <c r="Y79" s="116"/>
      <c r="Z79" s="3"/>
      <c r="AA79" s="3"/>
      <c r="AB79" s="48"/>
      <c r="AX79" s="4"/>
      <c r="AY79" s="4"/>
      <c r="AZ79" s="4"/>
      <c r="BA79" s="4"/>
      <c r="BB79" s="4"/>
      <c r="BC79" s="4"/>
      <c r="BD79" s="4"/>
      <c r="BE79" s="4"/>
    </row>
    <row r="80" spans="2:57" x14ac:dyDescent="0.25">
      <c r="D80" s="26" t="s">
        <v>73</v>
      </c>
      <c r="E80" s="47">
        <f t="shared" ref="E80:X80" si="8">+E69*VLOOKUP($D$69,$D$12:$E$21,2,FALSE)+E70*VLOOKUP($D$70,$D$12:$E$21,2,FALSE)+E71*VLOOKUP($D$71,$D$12:$E$21,2,FALSE)+E72*VLOOKUP($D$72,$D$12:$E$21,2,FALSE)+E73*VLOOKUP($D$73,$D$12:$E$21,2,FALSE)+E74*VLOOKUP($D$74,$D$12:$E$21,2,FALSE)+E75*VLOOKUP($D$75,$D$12:$E$21,2,FALSE)+E76*VLOOKUP($D$76,$D$12:$E$21,2,FALSE)+E77*VLOOKUP($D$77,$D$12:$E$21,2,FALSE)+E78*VLOOKUP($D$78,$D$12:$E$21,2,FALSE)</f>
        <v>0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0</v>
      </c>
      <c r="J80" s="47">
        <f t="shared" si="8"/>
        <v>0</v>
      </c>
      <c r="K80" s="47">
        <f t="shared" si="8"/>
        <v>0</v>
      </c>
      <c r="L80" s="47">
        <f t="shared" si="8"/>
        <v>0</v>
      </c>
      <c r="M80" s="47">
        <f t="shared" si="8"/>
        <v>0</v>
      </c>
      <c r="N80" s="47">
        <f t="shared" si="8"/>
        <v>0</v>
      </c>
      <c r="O80" s="47">
        <f t="shared" si="8"/>
        <v>0</v>
      </c>
      <c r="P80" s="47">
        <f t="shared" si="8"/>
        <v>0</v>
      </c>
      <c r="Q80" s="47">
        <f t="shared" si="8"/>
        <v>0</v>
      </c>
      <c r="R80" s="47">
        <f t="shared" si="8"/>
        <v>0</v>
      </c>
      <c r="S80" s="47">
        <f t="shared" si="8"/>
        <v>0</v>
      </c>
      <c r="T80" s="47">
        <f t="shared" si="8"/>
        <v>0</v>
      </c>
      <c r="U80" s="47">
        <f t="shared" si="8"/>
        <v>0</v>
      </c>
      <c r="V80" s="47">
        <f t="shared" si="8"/>
        <v>0</v>
      </c>
      <c r="W80" s="47">
        <f t="shared" si="8"/>
        <v>0</v>
      </c>
      <c r="X80" s="47">
        <f t="shared" si="8"/>
        <v>0</v>
      </c>
      <c r="Y80" s="13">
        <f>+SUM(E80:X80)</f>
        <v>0</v>
      </c>
      <c r="Z80" s="3"/>
      <c r="AA80" s="3"/>
      <c r="AB80" s="48"/>
      <c r="AX80" s="4"/>
      <c r="AY80" s="4"/>
      <c r="AZ80" s="4"/>
      <c r="BA80" s="4"/>
      <c r="BB80" s="4"/>
      <c r="BC80" s="4"/>
      <c r="BD80" s="4"/>
      <c r="BE80" s="4"/>
    </row>
    <row r="81" spans="2:57" ht="15" customHeight="1" x14ac:dyDescent="0.25">
      <c r="D81" s="26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13"/>
      <c r="Z81" s="3"/>
      <c r="AA81" s="3"/>
      <c r="AB81" s="48"/>
      <c r="AX81" s="4"/>
      <c r="AY81" s="4"/>
      <c r="AZ81" s="4"/>
      <c r="BA81" s="4"/>
      <c r="BB81" s="4"/>
      <c r="BC81" s="4"/>
      <c r="BD81" s="4"/>
      <c r="BE81" s="4"/>
    </row>
    <row r="82" spans="2:57" ht="30" x14ac:dyDescent="0.25">
      <c r="D82" s="217" t="s">
        <v>146</v>
      </c>
      <c r="E82" s="49" t="s">
        <v>42</v>
      </c>
      <c r="F82" s="49" t="s">
        <v>42</v>
      </c>
      <c r="G82" s="49" t="s">
        <v>42</v>
      </c>
      <c r="H82" s="49" t="s">
        <v>42</v>
      </c>
      <c r="I82" s="49" t="s">
        <v>42</v>
      </c>
      <c r="J82" s="49" t="s">
        <v>42</v>
      </c>
      <c r="K82" s="49" t="s">
        <v>42</v>
      </c>
      <c r="L82" s="49" t="s">
        <v>42</v>
      </c>
      <c r="M82" s="49" t="s">
        <v>42</v>
      </c>
      <c r="N82" s="49" t="s">
        <v>42</v>
      </c>
      <c r="O82" s="49" t="s">
        <v>2</v>
      </c>
      <c r="P82" s="49" t="s">
        <v>2</v>
      </c>
      <c r="Q82" s="49" t="s">
        <v>2</v>
      </c>
      <c r="R82" s="49" t="s">
        <v>2</v>
      </c>
      <c r="S82" s="49" t="s">
        <v>2</v>
      </c>
      <c r="T82" s="49" t="s">
        <v>2</v>
      </c>
      <c r="U82" s="49" t="s">
        <v>2</v>
      </c>
      <c r="V82" s="49" t="s">
        <v>2</v>
      </c>
      <c r="W82" s="49" t="s">
        <v>2</v>
      </c>
      <c r="X82" s="49" t="s">
        <v>2</v>
      </c>
      <c r="Y82" s="13"/>
      <c r="Z82" s="3"/>
      <c r="AA82" s="3"/>
      <c r="AB82" s="48"/>
      <c r="AX82" s="4"/>
      <c r="AY82" s="4"/>
      <c r="AZ82" s="4"/>
      <c r="BA82" s="4"/>
      <c r="BB82" s="4"/>
      <c r="BC82" s="4"/>
      <c r="BD82" s="4"/>
      <c r="BE82" s="4"/>
    </row>
    <row r="83" spans="2:57" s="104" customFormat="1" ht="15" customHeight="1" x14ac:dyDescent="0.25">
      <c r="B83" s="3"/>
      <c r="C83" s="3"/>
      <c r="D83" s="136" t="str">
        <f t="shared" ref="D83:D120" si="9">+D26</f>
        <v>Investition 1</v>
      </c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06">
        <f>+SUM(E83:X83)</f>
        <v>0</v>
      </c>
      <c r="Z83" s="118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</row>
    <row r="84" spans="2:57" s="104" customFormat="1" ht="15" customHeight="1" x14ac:dyDescent="0.25">
      <c r="B84" s="3"/>
      <c r="C84" s="3"/>
      <c r="D84" s="136" t="str">
        <f t="shared" si="9"/>
        <v>Investition 2</v>
      </c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06">
        <f t="shared" ref="Y84:Y122" si="10">+SUM(E84:X84)</f>
        <v>0</v>
      </c>
      <c r="Z84" s="118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</row>
    <row r="85" spans="2:57" s="104" customFormat="1" ht="15" customHeight="1" x14ac:dyDescent="0.25">
      <c r="B85" s="3"/>
      <c r="C85" s="3"/>
      <c r="D85" s="136" t="str">
        <f t="shared" si="9"/>
        <v>Investition 3</v>
      </c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06">
        <f t="shared" si="10"/>
        <v>0</v>
      </c>
      <c r="Z85" s="118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</row>
    <row r="86" spans="2:57" s="104" customFormat="1" ht="15" customHeight="1" x14ac:dyDescent="0.25">
      <c r="B86" s="3"/>
      <c r="C86" s="3"/>
      <c r="D86" s="136" t="str">
        <f t="shared" si="9"/>
        <v>Investition 4</v>
      </c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06">
        <f t="shared" si="10"/>
        <v>0</v>
      </c>
      <c r="Z86" s="118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</row>
    <row r="87" spans="2:57" s="104" customFormat="1" ht="15" customHeight="1" x14ac:dyDescent="0.25">
      <c r="B87" s="3"/>
      <c r="C87" s="3"/>
      <c r="D87" s="136" t="str">
        <f t="shared" si="9"/>
        <v>Investition 5</v>
      </c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4"/>
      <c r="U87" s="144"/>
      <c r="V87" s="144"/>
      <c r="W87" s="144"/>
      <c r="X87" s="144"/>
      <c r="Y87" s="106">
        <f t="shared" si="10"/>
        <v>0</v>
      </c>
      <c r="Z87" s="118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</row>
    <row r="88" spans="2:57" s="104" customFormat="1" ht="15" customHeight="1" x14ac:dyDescent="0.25">
      <c r="B88" s="3"/>
      <c r="C88" s="3"/>
      <c r="D88" s="136" t="str">
        <f t="shared" si="9"/>
        <v>Investition 6</v>
      </c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4"/>
      <c r="U88" s="144"/>
      <c r="V88" s="144"/>
      <c r="W88" s="144"/>
      <c r="X88" s="144"/>
      <c r="Y88" s="106">
        <f t="shared" si="10"/>
        <v>0</v>
      </c>
      <c r="Z88" s="118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</row>
    <row r="89" spans="2:57" s="104" customFormat="1" ht="15" customHeight="1" x14ac:dyDescent="0.25">
      <c r="B89" s="3"/>
      <c r="C89" s="3"/>
      <c r="D89" s="136" t="str">
        <f t="shared" si="9"/>
        <v>Investition 7</v>
      </c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4"/>
      <c r="R89" s="144"/>
      <c r="S89" s="144"/>
      <c r="T89" s="144"/>
      <c r="U89" s="144"/>
      <c r="V89" s="144"/>
      <c r="W89" s="144"/>
      <c r="X89" s="144"/>
      <c r="Y89" s="106">
        <f t="shared" si="10"/>
        <v>0</v>
      </c>
      <c r="Z89" s="118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</row>
    <row r="90" spans="2:57" s="104" customFormat="1" ht="15" customHeight="1" x14ac:dyDescent="0.25">
      <c r="B90" s="3"/>
      <c r="C90" s="3"/>
      <c r="D90" s="136" t="str">
        <f t="shared" si="9"/>
        <v>Investition 8</v>
      </c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4"/>
      <c r="R90" s="144"/>
      <c r="S90" s="144"/>
      <c r="T90" s="144"/>
      <c r="U90" s="144"/>
      <c r="V90" s="144"/>
      <c r="W90" s="144"/>
      <c r="X90" s="144"/>
      <c r="Y90" s="106">
        <f t="shared" si="10"/>
        <v>0</v>
      </c>
      <c r="Z90" s="118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</row>
    <row r="91" spans="2:57" s="104" customFormat="1" ht="15" customHeight="1" x14ac:dyDescent="0.25">
      <c r="B91" s="3"/>
      <c r="C91" s="3"/>
      <c r="D91" s="136" t="str">
        <f t="shared" si="9"/>
        <v>Investition 9</v>
      </c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4"/>
      <c r="R91" s="144"/>
      <c r="S91" s="144"/>
      <c r="T91" s="144"/>
      <c r="U91" s="144"/>
      <c r="V91" s="144"/>
      <c r="W91" s="144"/>
      <c r="X91" s="144"/>
      <c r="Y91" s="106">
        <f t="shared" si="10"/>
        <v>0</v>
      </c>
      <c r="Z91" s="118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</row>
    <row r="92" spans="2:57" s="104" customFormat="1" ht="15" customHeight="1" x14ac:dyDescent="0.25">
      <c r="B92" s="3"/>
      <c r="C92" s="3"/>
      <c r="D92" s="136" t="str">
        <f t="shared" si="9"/>
        <v>Investition 10</v>
      </c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144"/>
      <c r="Y92" s="106">
        <f t="shared" si="10"/>
        <v>0</v>
      </c>
      <c r="Z92" s="118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</row>
    <row r="93" spans="2:57" s="60" customFormat="1" hidden="1" outlineLevel="1" x14ac:dyDescent="0.25">
      <c r="B93" s="17"/>
      <c r="C93" s="17"/>
      <c r="D93" s="136" t="str">
        <f t="shared" si="9"/>
        <v>Investition 11</v>
      </c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4"/>
      <c r="R93" s="144"/>
      <c r="S93" s="144"/>
      <c r="T93" s="144"/>
      <c r="U93" s="144"/>
      <c r="V93" s="144"/>
      <c r="W93" s="144"/>
      <c r="X93" s="144"/>
      <c r="Y93" s="106">
        <f t="shared" si="10"/>
        <v>0</v>
      </c>
      <c r="Z93" s="17"/>
      <c r="AA93" s="17"/>
      <c r="AB93" s="132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</row>
    <row r="94" spans="2:57" s="60" customFormat="1" hidden="1" outlineLevel="1" x14ac:dyDescent="0.25">
      <c r="B94" s="17"/>
      <c r="C94" s="17"/>
      <c r="D94" s="136" t="str">
        <f t="shared" si="9"/>
        <v>Investition 12</v>
      </c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4"/>
      <c r="R94" s="144"/>
      <c r="S94" s="144"/>
      <c r="T94" s="144"/>
      <c r="U94" s="144"/>
      <c r="V94" s="144"/>
      <c r="W94" s="144"/>
      <c r="X94" s="144"/>
      <c r="Y94" s="106">
        <f t="shared" si="10"/>
        <v>0</v>
      </c>
      <c r="Z94" s="17"/>
      <c r="AA94" s="17"/>
      <c r="AB94" s="132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</row>
    <row r="95" spans="2:57" s="60" customFormat="1" hidden="1" outlineLevel="1" x14ac:dyDescent="0.25">
      <c r="B95" s="17"/>
      <c r="C95" s="17"/>
      <c r="D95" s="136" t="str">
        <f t="shared" si="9"/>
        <v>Investition 13</v>
      </c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  <c r="V95" s="144"/>
      <c r="W95" s="144"/>
      <c r="X95" s="144"/>
      <c r="Y95" s="106">
        <f t="shared" si="10"/>
        <v>0</v>
      </c>
      <c r="Z95" s="17"/>
      <c r="AA95" s="17"/>
      <c r="AB95" s="132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59"/>
      <c r="BA95" s="59"/>
      <c r="BB95" s="59"/>
      <c r="BC95" s="59"/>
      <c r="BD95" s="59"/>
      <c r="BE95" s="59"/>
    </row>
    <row r="96" spans="2:57" s="60" customFormat="1" hidden="1" outlineLevel="1" x14ac:dyDescent="0.25">
      <c r="B96" s="17"/>
      <c r="C96" s="17"/>
      <c r="D96" s="136" t="str">
        <f t="shared" si="9"/>
        <v>Investition 14</v>
      </c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4"/>
      <c r="R96" s="144"/>
      <c r="S96" s="144"/>
      <c r="T96" s="144"/>
      <c r="U96" s="144"/>
      <c r="V96" s="144"/>
      <c r="W96" s="144"/>
      <c r="X96" s="144"/>
      <c r="Y96" s="106">
        <f t="shared" si="10"/>
        <v>0</v>
      </c>
      <c r="Z96" s="17"/>
      <c r="AA96" s="17"/>
      <c r="AB96" s="132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59"/>
      <c r="BB96" s="59"/>
      <c r="BC96" s="59"/>
      <c r="BD96" s="59"/>
      <c r="BE96" s="59"/>
    </row>
    <row r="97" spans="2:57" s="60" customFormat="1" hidden="1" outlineLevel="1" x14ac:dyDescent="0.25">
      <c r="B97" s="17"/>
      <c r="C97" s="17"/>
      <c r="D97" s="136" t="str">
        <f t="shared" si="9"/>
        <v>Investition 15</v>
      </c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4"/>
      <c r="R97" s="144"/>
      <c r="S97" s="144"/>
      <c r="T97" s="144"/>
      <c r="U97" s="144"/>
      <c r="V97" s="144"/>
      <c r="W97" s="144"/>
      <c r="X97" s="144"/>
      <c r="Y97" s="106">
        <f t="shared" si="10"/>
        <v>0</v>
      </c>
      <c r="Z97" s="17"/>
      <c r="AA97" s="17"/>
      <c r="AB97" s="132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59"/>
      <c r="AS97" s="59"/>
      <c r="AT97" s="59"/>
      <c r="AU97" s="59"/>
      <c r="AV97" s="59"/>
      <c r="AW97" s="59"/>
      <c r="AX97" s="59"/>
      <c r="AY97" s="59"/>
      <c r="AZ97" s="59"/>
      <c r="BA97" s="59"/>
      <c r="BB97" s="59"/>
      <c r="BC97" s="59"/>
      <c r="BD97" s="59"/>
      <c r="BE97" s="59"/>
    </row>
    <row r="98" spans="2:57" s="60" customFormat="1" hidden="1" outlineLevel="1" x14ac:dyDescent="0.25">
      <c r="B98" s="17"/>
      <c r="C98" s="17"/>
      <c r="D98" s="136" t="str">
        <f t="shared" si="9"/>
        <v>Investition 16</v>
      </c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4"/>
      <c r="R98" s="144"/>
      <c r="S98" s="144"/>
      <c r="T98" s="144"/>
      <c r="U98" s="144"/>
      <c r="V98" s="144"/>
      <c r="W98" s="144"/>
      <c r="X98" s="144"/>
      <c r="Y98" s="106">
        <f t="shared" si="10"/>
        <v>0</v>
      </c>
      <c r="Z98" s="17"/>
      <c r="AA98" s="17"/>
      <c r="AB98" s="132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59"/>
      <c r="AS98" s="59"/>
      <c r="AT98" s="59"/>
      <c r="AU98" s="59"/>
      <c r="AV98" s="59"/>
      <c r="AW98" s="59"/>
      <c r="AX98" s="59"/>
      <c r="AY98" s="59"/>
      <c r="AZ98" s="59"/>
      <c r="BA98" s="59"/>
      <c r="BB98" s="59"/>
      <c r="BC98" s="59"/>
      <c r="BD98" s="59"/>
      <c r="BE98" s="59"/>
    </row>
    <row r="99" spans="2:57" s="60" customFormat="1" hidden="1" outlineLevel="1" x14ac:dyDescent="0.25">
      <c r="B99" s="17"/>
      <c r="C99" s="17"/>
      <c r="D99" s="136" t="str">
        <f t="shared" si="9"/>
        <v>Investition 17</v>
      </c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4"/>
      <c r="R99" s="144"/>
      <c r="S99" s="144"/>
      <c r="T99" s="144"/>
      <c r="U99" s="144"/>
      <c r="V99" s="144"/>
      <c r="W99" s="144"/>
      <c r="X99" s="144"/>
      <c r="Y99" s="106">
        <f t="shared" si="10"/>
        <v>0</v>
      </c>
      <c r="Z99" s="17"/>
      <c r="AA99" s="17"/>
      <c r="AB99" s="132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59"/>
      <c r="AS99" s="59"/>
      <c r="AT99" s="59"/>
      <c r="AU99" s="59"/>
      <c r="AV99" s="59"/>
      <c r="AW99" s="59"/>
      <c r="AX99" s="59"/>
      <c r="AY99" s="59"/>
      <c r="AZ99" s="59"/>
      <c r="BA99" s="59"/>
      <c r="BB99" s="59"/>
      <c r="BC99" s="59"/>
      <c r="BD99" s="59"/>
      <c r="BE99" s="59"/>
    </row>
    <row r="100" spans="2:57" s="60" customFormat="1" hidden="1" outlineLevel="1" x14ac:dyDescent="0.25">
      <c r="B100" s="17"/>
      <c r="C100" s="17"/>
      <c r="D100" s="136" t="str">
        <f t="shared" si="9"/>
        <v>Investition 18</v>
      </c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4"/>
      <c r="U100" s="144"/>
      <c r="V100" s="144"/>
      <c r="W100" s="144"/>
      <c r="X100" s="144"/>
      <c r="Y100" s="106">
        <f t="shared" si="10"/>
        <v>0</v>
      </c>
      <c r="Z100" s="17"/>
      <c r="AA100" s="17"/>
      <c r="AB100" s="132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59"/>
      <c r="AS100" s="59"/>
      <c r="AT100" s="59"/>
      <c r="AU100" s="59"/>
      <c r="AV100" s="59"/>
      <c r="AW100" s="59"/>
      <c r="AX100" s="59"/>
      <c r="AY100" s="59"/>
      <c r="AZ100" s="59"/>
      <c r="BA100" s="59"/>
      <c r="BB100" s="59"/>
      <c r="BC100" s="59"/>
      <c r="BD100" s="59"/>
      <c r="BE100" s="59"/>
    </row>
    <row r="101" spans="2:57" s="60" customFormat="1" hidden="1" outlineLevel="1" x14ac:dyDescent="0.25">
      <c r="B101" s="17"/>
      <c r="C101" s="17"/>
      <c r="D101" s="136" t="str">
        <f t="shared" si="9"/>
        <v>Investition 19</v>
      </c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4"/>
      <c r="R101" s="144"/>
      <c r="S101" s="144"/>
      <c r="T101" s="144"/>
      <c r="U101" s="144"/>
      <c r="V101" s="144"/>
      <c r="W101" s="144"/>
      <c r="X101" s="144"/>
      <c r="Y101" s="106">
        <f t="shared" si="10"/>
        <v>0</v>
      </c>
      <c r="Z101" s="17"/>
      <c r="AA101" s="17"/>
      <c r="AB101" s="132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  <c r="AR101" s="59"/>
      <c r="AS101" s="59"/>
      <c r="AT101" s="59"/>
      <c r="AU101" s="59"/>
      <c r="AV101" s="59"/>
      <c r="AW101" s="59"/>
      <c r="AX101" s="59"/>
      <c r="AY101" s="59"/>
      <c r="AZ101" s="59"/>
      <c r="BA101" s="59"/>
      <c r="BB101" s="59"/>
      <c r="BC101" s="59"/>
      <c r="BD101" s="59"/>
      <c r="BE101" s="59"/>
    </row>
    <row r="102" spans="2:57" s="60" customFormat="1" hidden="1" outlineLevel="1" x14ac:dyDescent="0.25">
      <c r="B102" s="17"/>
      <c r="C102" s="17"/>
      <c r="D102" s="136" t="str">
        <f t="shared" si="9"/>
        <v>Investition 20</v>
      </c>
      <c r="E102" s="144"/>
      <c r="F102" s="144"/>
      <c r="G102" s="144"/>
      <c r="H102" s="144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4"/>
      <c r="U102" s="144"/>
      <c r="V102" s="144"/>
      <c r="W102" s="144"/>
      <c r="X102" s="144"/>
      <c r="Y102" s="106">
        <f t="shared" si="10"/>
        <v>0</v>
      </c>
      <c r="Z102" s="17"/>
      <c r="AA102" s="17"/>
      <c r="AB102" s="132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  <c r="AR102" s="59"/>
      <c r="AS102" s="59"/>
      <c r="AT102" s="59"/>
      <c r="AU102" s="59"/>
      <c r="AV102" s="59"/>
      <c r="AW102" s="59"/>
      <c r="AX102" s="59"/>
      <c r="AY102" s="59"/>
      <c r="AZ102" s="59"/>
      <c r="BA102" s="59"/>
      <c r="BB102" s="59"/>
      <c r="BC102" s="59"/>
      <c r="BD102" s="59"/>
      <c r="BE102" s="59"/>
    </row>
    <row r="103" spans="2:57" s="60" customFormat="1" hidden="1" outlineLevel="1" x14ac:dyDescent="0.25">
      <c r="B103" s="17"/>
      <c r="C103" s="17"/>
      <c r="D103" s="136" t="str">
        <f t="shared" si="9"/>
        <v>Investition 21</v>
      </c>
      <c r="E103" s="144"/>
      <c r="F103" s="144"/>
      <c r="G103" s="144"/>
      <c r="H103" s="144"/>
      <c r="I103" s="144"/>
      <c r="J103" s="144"/>
      <c r="K103" s="144"/>
      <c r="L103" s="144"/>
      <c r="M103" s="144"/>
      <c r="N103" s="144"/>
      <c r="O103" s="144"/>
      <c r="P103" s="144"/>
      <c r="Q103" s="144"/>
      <c r="R103" s="144"/>
      <c r="S103" s="144"/>
      <c r="T103" s="144"/>
      <c r="U103" s="144"/>
      <c r="V103" s="144"/>
      <c r="W103" s="144"/>
      <c r="X103" s="144"/>
      <c r="Y103" s="106">
        <f t="shared" si="10"/>
        <v>0</v>
      </c>
      <c r="Z103" s="17"/>
      <c r="AA103" s="17"/>
      <c r="AB103" s="132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59"/>
      <c r="AR103" s="59"/>
      <c r="AS103" s="59"/>
      <c r="AT103" s="59"/>
      <c r="AU103" s="59"/>
      <c r="AV103" s="59"/>
      <c r="AW103" s="59"/>
      <c r="AX103" s="59"/>
      <c r="AY103" s="59"/>
      <c r="AZ103" s="59"/>
      <c r="BA103" s="59"/>
      <c r="BB103" s="59"/>
      <c r="BC103" s="59"/>
      <c r="BD103" s="59"/>
      <c r="BE103" s="59"/>
    </row>
    <row r="104" spans="2:57" s="60" customFormat="1" hidden="1" outlineLevel="1" x14ac:dyDescent="0.25">
      <c r="B104" s="17"/>
      <c r="C104" s="17"/>
      <c r="D104" s="136" t="str">
        <f t="shared" si="9"/>
        <v>Investition 22</v>
      </c>
      <c r="E104" s="144"/>
      <c r="F104" s="144"/>
      <c r="G104" s="144"/>
      <c r="H104" s="144"/>
      <c r="I104" s="144"/>
      <c r="J104" s="144"/>
      <c r="K104" s="144"/>
      <c r="L104" s="144"/>
      <c r="M104" s="144"/>
      <c r="N104" s="144"/>
      <c r="O104" s="144"/>
      <c r="P104" s="144"/>
      <c r="Q104" s="144"/>
      <c r="R104" s="144"/>
      <c r="S104" s="144"/>
      <c r="T104" s="144"/>
      <c r="U104" s="144"/>
      <c r="V104" s="144"/>
      <c r="W104" s="144"/>
      <c r="X104" s="144"/>
      <c r="Y104" s="106">
        <f t="shared" si="10"/>
        <v>0</v>
      </c>
      <c r="Z104" s="17"/>
      <c r="AA104" s="17"/>
      <c r="AB104" s="132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59"/>
      <c r="AR104" s="59"/>
      <c r="AS104" s="59"/>
      <c r="AT104" s="59"/>
      <c r="AU104" s="59"/>
      <c r="AV104" s="59"/>
      <c r="AW104" s="59"/>
      <c r="AX104" s="59"/>
      <c r="AY104" s="59"/>
      <c r="AZ104" s="59"/>
      <c r="BA104" s="59"/>
      <c r="BB104" s="59"/>
      <c r="BC104" s="59"/>
      <c r="BD104" s="59"/>
      <c r="BE104" s="59"/>
    </row>
    <row r="105" spans="2:57" s="60" customFormat="1" hidden="1" outlineLevel="1" x14ac:dyDescent="0.25">
      <c r="B105" s="17"/>
      <c r="C105" s="17"/>
      <c r="D105" s="136" t="str">
        <f t="shared" si="9"/>
        <v>Investition 23</v>
      </c>
      <c r="E105" s="144"/>
      <c r="F105" s="144"/>
      <c r="G105" s="144"/>
      <c r="H105" s="144"/>
      <c r="I105" s="144"/>
      <c r="J105" s="144"/>
      <c r="K105" s="144"/>
      <c r="L105" s="144"/>
      <c r="M105" s="144"/>
      <c r="N105" s="144"/>
      <c r="O105" s="144"/>
      <c r="P105" s="144"/>
      <c r="Q105" s="144"/>
      <c r="R105" s="144"/>
      <c r="S105" s="144"/>
      <c r="T105" s="144"/>
      <c r="U105" s="144"/>
      <c r="V105" s="144"/>
      <c r="W105" s="144"/>
      <c r="X105" s="144"/>
      <c r="Y105" s="106">
        <f t="shared" si="10"/>
        <v>0</v>
      </c>
      <c r="Z105" s="17"/>
      <c r="AA105" s="17"/>
      <c r="AB105" s="132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59"/>
      <c r="AQ105" s="59"/>
      <c r="AR105" s="59"/>
      <c r="AS105" s="59"/>
      <c r="AT105" s="59"/>
      <c r="AU105" s="59"/>
      <c r="AV105" s="59"/>
      <c r="AW105" s="59"/>
      <c r="AX105" s="59"/>
      <c r="AY105" s="59"/>
      <c r="AZ105" s="59"/>
      <c r="BA105" s="59"/>
      <c r="BB105" s="59"/>
      <c r="BC105" s="59"/>
      <c r="BD105" s="59"/>
      <c r="BE105" s="59"/>
    </row>
    <row r="106" spans="2:57" s="60" customFormat="1" hidden="1" outlineLevel="1" x14ac:dyDescent="0.25">
      <c r="B106" s="17"/>
      <c r="C106" s="17"/>
      <c r="D106" s="136" t="str">
        <f t="shared" si="9"/>
        <v>Investition 24</v>
      </c>
      <c r="E106" s="144"/>
      <c r="F106" s="144"/>
      <c r="G106" s="144"/>
      <c r="H106" s="144"/>
      <c r="I106" s="144"/>
      <c r="J106" s="144"/>
      <c r="K106" s="144"/>
      <c r="L106" s="144"/>
      <c r="M106" s="144"/>
      <c r="N106" s="144"/>
      <c r="O106" s="144"/>
      <c r="P106" s="144"/>
      <c r="Q106" s="144"/>
      <c r="R106" s="144"/>
      <c r="S106" s="144"/>
      <c r="T106" s="144"/>
      <c r="U106" s="144"/>
      <c r="V106" s="144"/>
      <c r="W106" s="144"/>
      <c r="X106" s="144"/>
      <c r="Y106" s="106">
        <f t="shared" si="10"/>
        <v>0</v>
      </c>
      <c r="Z106" s="17"/>
      <c r="AA106" s="17"/>
      <c r="AB106" s="132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59"/>
      <c r="AQ106" s="59"/>
      <c r="AR106" s="59"/>
      <c r="AS106" s="59"/>
      <c r="AT106" s="59"/>
      <c r="AU106" s="59"/>
      <c r="AV106" s="59"/>
      <c r="AW106" s="59"/>
      <c r="AX106" s="59"/>
      <c r="AY106" s="59"/>
      <c r="AZ106" s="59"/>
      <c r="BA106" s="59"/>
      <c r="BB106" s="59"/>
      <c r="BC106" s="59"/>
      <c r="BD106" s="59"/>
      <c r="BE106" s="59"/>
    </row>
    <row r="107" spans="2:57" s="60" customFormat="1" hidden="1" outlineLevel="1" x14ac:dyDescent="0.25">
      <c r="B107" s="17"/>
      <c r="C107" s="17"/>
      <c r="D107" s="136" t="str">
        <f t="shared" si="9"/>
        <v>Investition 25</v>
      </c>
      <c r="E107" s="144"/>
      <c r="F107" s="144"/>
      <c r="G107" s="144"/>
      <c r="H107" s="144"/>
      <c r="I107" s="144"/>
      <c r="J107" s="144"/>
      <c r="K107" s="144"/>
      <c r="L107" s="144"/>
      <c r="M107" s="144"/>
      <c r="N107" s="144"/>
      <c r="O107" s="144"/>
      <c r="P107" s="144"/>
      <c r="Q107" s="144"/>
      <c r="R107" s="144"/>
      <c r="S107" s="144"/>
      <c r="T107" s="144"/>
      <c r="U107" s="144"/>
      <c r="V107" s="144"/>
      <c r="W107" s="144"/>
      <c r="X107" s="144"/>
      <c r="Y107" s="106">
        <f t="shared" si="10"/>
        <v>0</v>
      </c>
      <c r="Z107" s="17"/>
      <c r="AA107" s="17"/>
      <c r="AB107" s="132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  <c r="AO107" s="59"/>
      <c r="AP107" s="59"/>
      <c r="AQ107" s="59"/>
      <c r="AR107" s="59"/>
      <c r="AS107" s="59"/>
      <c r="AT107" s="59"/>
      <c r="AU107" s="59"/>
      <c r="AV107" s="59"/>
      <c r="AW107" s="59"/>
      <c r="AX107" s="59"/>
      <c r="AY107" s="59"/>
      <c r="AZ107" s="59"/>
      <c r="BA107" s="59"/>
      <c r="BB107" s="59"/>
      <c r="BC107" s="59"/>
      <c r="BD107" s="59"/>
      <c r="BE107" s="59"/>
    </row>
    <row r="108" spans="2:57" s="60" customFormat="1" hidden="1" outlineLevel="1" x14ac:dyDescent="0.25">
      <c r="B108" s="17"/>
      <c r="C108" s="17"/>
      <c r="D108" s="136" t="str">
        <f t="shared" si="9"/>
        <v>Investition 26</v>
      </c>
      <c r="E108" s="144"/>
      <c r="F108" s="144"/>
      <c r="G108" s="144"/>
      <c r="H108" s="144"/>
      <c r="I108" s="144"/>
      <c r="J108" s="144"/>
      <c r="K108" s="144"/>
      <c r="L108" s="144"/>
      <c r="M108" s="144"/>
      <c r="N108" s="144"/>
      <c r="O108" s="144"/>
      <c r="P108" s="144"/>
      <c r="Q108" s="144"/>
      <c r="R108" s="144"/>
      <c r="S108" s="144"/>
      <c r="T108" s="144"/>
      <c r="U108" s="144"/>
      <c r="V108" s="144"/>
      <c r="W108" s="144"/>
      <c r="X108" s="144"/>
      <c r="Y108" s="106">
        <f t="shared" si="10"/>
        <v>0</v>
      </c>
      <c r="Z108" s="17"/>
      <c r="AA108" s="17"/>
      <c r="AB108" s="132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59"/>
      <c r="AR108" s="59"/>
      <c r="AS108" s="59"/>
      <c r="AT108" s="59"/>
      <c r="AU108" s="59"/>
      <c r="AV108" s="59"/>
      <c r="AW108" s="59"/>
      <c r="AX108" s="59"/>
      <c r="AY108" s="59"/>
      <c r="AZ108" s="59"/>
      <c r="BA108" s="59"/>
      <c r="BB108" s="59"/>
      <c r="BC108" s="59"/>
      <c r="BD108" s="59"/>
      <c r="BE108" s="59"/>
    </row>
    <row r="109" spans="2:57" s="60" customFormat="1" hidden="1" outlineLevel="1" x14ac:dyDescent="0.25">
      <c r="B109" s="17"/>
      <c r="C109" s="17"/>
      <c r="D109" s="136" t="str">
        <f t="shared" si="9"/>
        <v>Investition 27</v>
      </c>
      <c r="E109" s="144"/>
      <c r="F109" s="144"/>
      <c r="G109" s="144"/>
      <c r="H109" s="144"/>
      <c r="I109" s="144"/>
      <c r="J109" s="144"/>
      <c r="K109" s="144"/>
      <c r="L109" s="144"/>
      <c r="M109" s="144"/>
      <c r="N109" s="144"/>
      <c r="O109" s="144"/>
      <c r="P109" s="144"/>
      <c r="Q109" s="144"/>
      <c r="R109" s="144"/>
      <c r="S109" s="144"/>
      <c r="T109" s="144"/>
      <c r="U109" s="144"/>
      <c r="V109" s="144"/>
      <c r="W109" s="144"/>
      <c r="X109" s="144"/>
      <c r="Y109" s="106">
        <f t="shared" si="10"/>
        <v>0</v>
      </c>
      <c r="Z109" s="17"/>
      <c r="AA109" s="17"/>
      <c r="AB109" s="132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  <c r="AO109" s="59"/>
      <c r="AP109" s="59"/>
      <c r="AQ109" s="59"/>
      <c r="AR109" s="59"/>
      <c r="AS109" s="59"/>
      <c r="AT109" s="59"/>
      <c r="AU109" s="59"/>
      <c r="AV109" s="59"/>
      <c r="AW109" s="59"/>
      <c r="AX109" s="59"/>
      <c r="AY109" s="59"/>
      <c r="AZ109" s="59"/>
      <c r="BA109" s="59"/>
      <c r="BB109" s="59"/>
      <c r="BC109" s="59"/>
      <c r="BD109" s="59"/>
      <c r="BE109" s="59"/>
    </row>
    <row r="110" spans="2:57" s="60" customFormat="1" hidden="1" outlineLevel="1" x14ac:dyDescent="0.25">
      <c r="B110" s="17"/>
      <c r="C110" s="17"/>
      <c r="D110" s="136" t="str">
        <f t="shared" si="9"/>
        <v>Investition 28</v>
      </c>
      <c r="E110" s="144"/>
      <c r="F110" s="144"/>
      <c r="G110" s="144"/>
      <c r="H110" s="144"/>
      <c r="I110" s="144"/>
      <c r="J110" s="144"/>
      <c r="K110" s="144"/>
      <c r="L110" s="144"/>
      <c r="M110" s="144"/>
      <c r="N110" s="144"/>
      <c r="O110" s="144"/>
      <c r="P110" s="144"/>
      <c r="Q110" s="144"/>
      <c r="R110" s="144"/>
      <c r="S110" s="144"/>
      <c r="T110" s="144"/>
      <c r="U110" s="144"/>
      <c r="V110" s="144"/>
      <c r="W110" s="144"/>
      <c r="X110" s="144"/>
      <c r="Y110" s="106">
        <f t="shared" si="10"/>
        <v>0</v>
      </c>
      <c r="Z110" s="17"/>
      <c r="AA110" s="17"/>
      <c r="AB110" s="132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  <c r="AP110" s="59"/>
      <c r="AQ110" s="59"/>
      <c r="AR110" s="59"/>
      <c r="AS110" s="59"/>
      <c r="AT110" s="59"/>
      <c r="AU110" s="59"/>
      <c r="AV110" s="59"/>
      <c r="AW110" s="59"/>
      <c r="AX110" s="59"/>
      <c r="AY110" s="59"/>
      <c r="AZ110" s="59"/>
      <c r="BA110" s="59"/>
      <c r="BB110" s="59"/>
      <c r="BC110" s="59"/>
      <c r="BD110" s="59"/>
      <c r="BE110" s="59"/>
    </row>
    <row r="111" spans="2:57" s="60" customFormat="1" hidden="1" outlineLevel="1" x14ac:dyDescent="0.25">
      <c r="B111" s="17"/>
      <c r="C111" s="17"/>
      <c r="D111" s="136" t="str">
        <f t="shared" si="9"/>
        <v>Investition 29</v>
      </c>
      <c r="E111" s="144"/>
      <c r="F111" s="144"/>
      <c r="G111" s="144"/>
      <c r="H111" s="144"/>
      <c r="I111" s="144"/>
      <c r="J111" s="144"/>
      <c r="K111" s="144"/>
      <c r="L111" s="144"/>
      <c r="M111" s="144"/>
      <c r="N111" s="144"/>
      <c r="O111" s="144"/>
      <c r="P111" s="144"/>
      <c r="Q111" s="144"/>
      <c r="R111" s="144"/>
      <c r="S111" s="144"/>
      <c r="T111" s="144"/>
      <c r="U111" s="144"/>
      <c r="V111" s="144"/>
      <c r="W111" s="144"/>
      <c r="X111" s="144"/>
      <c r="Y111" s="106">
        <f t="shared" si="10"/>
        <v>0</v>
      </c>
      <c r="Z111" s="17"/>
      <c r="AA111" s="17"/>
      <c r="AB111" s="132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59"/>
      <c r="AQ111" s="59"/>
      <c r="AR111" s="59"/>
      <c r="AS111" s="59"/>
      <c r="AT111" s="59"/>
      <c r="AU111" s="59"/>
      <c r="AV111" s="59"/>
      <c r="AW111" s="59"/>
      <c r="AX111" s="59"/>
      <c r="AY111" s="59"/>
      <c r="AZ111" s="59"/>
      <c r="BA111" s="59"/>
      <c r="BB111" s="59"/>
      <c r="BC111" s="59"/>
      <c r="BD111" s="59"/>
      <c r="BE111" s="59"/>
    </row>
    <row r="112" spans="2:57" s="60" customFormat="1" hidden="1" outlineLevel="1" x14ac:dyDescent="0.25">
      <c r="B112" s="17"/>
      <c r="C112" s="17"/>
      <c r="D112" s="136" t="str">
        <f t="shared" si="9"/>
        <v>Investition 30</v>
      </c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4"/>
      <c r="P112" s="144"/>
      <c r="Q112" s="144"/>
      <c r="R112" s="144"/>
      <c r="S112" s="144"/>
      <c r="T112" s="144"/>
      <c r="U112" s="144"/>
      <c r="V112" s="144"/>
      <c r="W112" s="144"/>
      <c r="X112" s="144"/>
      <c r="Y112" s="106">
        <f t="shared" si="10"/>
        <v>0</v>
      </c>
      <c r="Z112" s="17"/>
      <c r="AA112" s="17"/>
      <c r="AB112" s="132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  <c r="AO112" s="59"/>
      <c r="AP112" s="59"/>
      <c r="AQ112" s="59"/>
      <c r="AR112" s="59"/>
      <c r="AS112" s="59"/>
      <c r="AT112" s="59"/>
      <c r="AU112" s="59"/>
      <c r="AV112" s="59"/>
      <c r="AW112" s="59"/>
      <c r="AX112" s="59"/>
      <c r="AY112" s="59"/>
      <c r="AZ112" s="59"/>
      <c r="BA112" s="59"/>
      <c r="BB112" s="59"/>
      <c r="BC112" s="59"/>
      <c r="BD112" s="59"/>
      <c r="BE112" s="59"/>
    </row>
    <row r="113" spans="2:57" s="60" customFormat="1" hidden="1" outlineLevel="1" x14ac:dyDescent="0.25">
      <c r="B113" s="17"/>
      <c r="C113" s="17"/>
      <c r="D113" s="136" t="str">
        <f t="shared" si="9"/>
        <v>Investition 31</v>
      </c>
      <c r="E113" s="144"/>
      <c r="F113" s="144"/>
      <c r="G113" s="144"/>
      <c r="H113" s="144"/>
      <c r="I113" s="144"/>
      <c r="J113" s="144"/>
      <c r="K113" s="144"/>
      <c r="L113" s="144"/>
      <c r="M113" s="144"/>
      <c r="N113" s="144"/>
      <c r="O113" s="144"/>
      <c r="P113" s="144"/>
      <c r="Q113" s="144"/>
      <c r="R113" s="144"/>
      <c r="S113" s="144"/>
      <c r="T113" s="144"/>
      <c r="U113" s="144"/>
      <c r="V113" s="144"/>
      <c r="W113" s="144"/>
      <c r="X113" s="144"/>
      <c r="Y113" s="106">
        <f t="shared" si="10"/>
        <v>0</v>
      </c>
      <c r="Z113" s="17"/>
      <c r="AA113" s="17"/>
      <c r="AB113" s="132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  <c r="AO113" s="59"/>
      <c r="AP113" s="59"/>
      <c r="AQ113" s="59"/>
      <c r="AR113" s="59"/>
      <c r="AS113" s="59"/>
      <c r="AT113" s="59"/>
      <c r="AU113" s="59"/>
      <c r="AV113" s="59"/>
      <c r="AW113" s="59"/>
      <c r="AX113" s="59"/>
      <c r="AY113" s="59"/>
      <c r="AZ113" s="59"/>
      <c r="BA113" s="59"/>
      <c r="BB113" s="59"/>
      <c r="BC113" s="59"/>
      <c r="BD113" s="59"/>
      <c r="BE113" s="59"/>
    </row>
    <row r="114" spans="2:57" s="60" customFormat="1" hidden="1" outlineLevel="1" x14ac:dyDescent="0.25">
      <c r="B114" s="17"/>
      <c r="C114" s="17"/>
      <c r="D114" s="136" t="str">
        <f t="shared" si="9"/>
        <v>Investition 32</v>
      </c>
      <c r="E114" s="144"/>
      <c r="F114" s="144"/>
      <c r="G114" s="144"/>
      <c r="H114" s="144"/>
      <c r="I114" s="144"/>
      <c r="J114" s="144"/>
      <c r="K114" s="144"/>
      <c r="L114" s="144"/>
      <c r="M114" s="144"/>
      <c r="N114" s="144"/>
      <c r="O114" s="144"/>
      <c r="P114" s="144"/>
      <c r="Q114" s="144"/>
      <c r="R114" s="144"/>
      <c r="S114" s="144"/>
      <c r="T114" s="144"/>
      <c r="U114" s="144"/>
      <c r="V114" s="144"/>
      <c r="W114" s="144"/>
      <c r="X114" s="144"/>
      <c r="Y114" s="106">
        <f t="shared" si="10"/>
        <v>0</v>
      </c>
      <c r="Z114" s="17"/>
      <c r="AA114" s="17"/>
      <c r="AB114" s="132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  <c r="AO114" s="59"/>
      <c r="AP114" s="59"/>
      <c r="AQ114" s="59"/>
      <c r="AR114" s="59"/>
      <c r="AS114" s="59"/>
      <c r="AT114" s="59"/>
      <c r="AU114" s="59"/>
      <c r="AV114" s="59"/>
      <c r="AW114" s="59"/>
      <c r="AX114" s="59"/>
      <c r="AY114" s="59"/>
      <c r="AZ114" s="59"/>
      <c r="BA114" s="59"/>
      <c r="BB114" s="59"/>
      <c r="BC114" s="59"/>
      <c r="BD114" s="59"/>
      <c r="BE114" s="59"/>
    </row>
    <row r="115" spans="2:57" s="60" customFormat="1" hidden="1" outlineLevel="1" x14ac:dyDescent="0.25">
      <c r="B115" s="17"/>
      <c r="C115" s="17"/>
      <c r="D115" s="136" t="str">
        <f t="shared" si="9"/>
        <v>Investition 33</v>
      </c>
      <c r="E115" s="144"/>
      <c r="F115" s="144"/>
      <c r="G115" s="144"/>
      <c r="H115" s="144"/>
      <c r="I115" s="144"/>
      <c r="J115" s="144"/>
      <c r="K115" s="144"/>
      <c r="L115" s="144"/>
      <c r="M115" s="144"/>
      <c r="N115" s="144"/>
      <c r="O115" s="144"/>
      <c r="P115" s="144"/>
      <c r="Q115" s="144"/>
      <c r="R115" s="144"/>
      <c r="S115" s="144"/>
      <c r="T115" s="144"/>
      <c r="U115" s="144"/>
      <c r="V115" s="144"/>
      <c r="W115" s="144"/>
      <c r="X115" s="144"/>
      <c r="Y115" s="106">
        <f t="shared" si="10"/>
        <v>0</v>
      </c>
      <c r="Z115" s="17"/>
      <c r="AA115" s="17"/>
      <c r="AB115" s="132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  <c r="AO115" s="59"/>
      <c r="AP115" s="59"/>
      <c r="AQ115" s="59"/>
      <c r="AR115" s="59"/>
      <c r="AS115" s="59"/>
      <c r="AT115" s="59"/>
      <c r="AU115" s="59"/>
      <c r="AV115" s="59"/>
      <c r="AW115" s="59"/>
      <c r="AX115" s="59"/>
      <c r="AY115" s="59"/>
      <c r="AZ115" s="59"/>
      <c r="BA115" s="59"/>
      <c r="BB115" s="59"/>
      <c r="BC115" s="59"/>
      <c r="BD115" s="59"/>
      <c r="BE115" s="59"/>
    </row>
    <row r="116" spans="2:57" s="60" customFormat="1" hidden="1" outlineLevel="1" x14ac:dyDescent="0.25">
      <c r="B116" s="17"/>
      <c r="C116" s="17"/>
      <c r="D116" s="136" t="str">
        <f t="shared" si="9"/>
        <v>Investition 34</v>
      </c>
      <c r="E116" s="144"/>
      <c r="F116" s="144"/>
      <c r="G116" s="144"/>
      <c r="H116" s="144"/>
      <c r="I116" s="144"/>
      <c r="J116" s="144"/>
      <c r="K116" s="144"/>
      <c r="L116" s="144"/>
      <c r="M116" s="144"/>
      <c r="N116" s="144"/>
      <c r="O116" s="144"/>
      <c r="P116" s="144"/>
      <c r="Q116" s="144"/>
      <c r="R116" s="144"/>
      <c r="S116" s="144"/>
      <c r="T116" s="144"/>
      <c r="U116" s="144"/>
      <c r="V116" s="144"/>
      <c r="W116" s="144"/>
      <c r="X116" s="144"/>
      <c r="Y116" s="106">
        <f t="shared" si="10"/>
        <v>0</v>
      </c>
      <c r="Z116" s="17"/>
      <c r="AA116" s="17"/>
      <c r="AB116" s="132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  <c r="AO116" s="59"/>
      <c r="AP116" s="59"/>
      <c r="AQ116" s="59"/>
      <c r="AR116" s="59"/>
      <c r="AS116" s="59"/>
      <c r="AT116" s="59"/>
      <c r="AU116" s="59"/>
      <c r="AV116" s="59"/>
      <c r="AW116" s="59"/>
      <c r="AX116" s="59"/>
      <c r="AY116" s="59"/>
      <c r="AZ116" s="59"/>
      <c r="BA116" s="59"/>
      <c r="BB116" s="59"/>
      <c r="BC116" s="59"/>
      <c r="BD116" s="59"/>
      <c r="BE116" s="59"/>
    </row>
    <row r="117" spans="2:57" s="60" customFormat="1" hidden="1" outlineLevel="1" x14ac:dyDescent="0.25">
      <c r="B117" s="17"/>
      <c r="C117" s="17"/>
      <c r="D117" s="136" t="str">
        <f t="shared" si="9"/>
        <v>Investition 35</v>
      </c>
      <c r="E117" s="144"/>
      <c r="F117" s="144"/>
      <c r="G117" s="144"/>
      <c r="H117" s="144"/>
      <c r="I117" s="144"/>
      <c r="J117" s="144"/>
      <c r="K117" s="144"/>
      <c r="L117" s="144"/>
      <c r="M117" s="144"/>
      <c r="N117" s="144"/>
      <c r="O117" s="144"/>
      <c r="P117" s="144"/>
      <c r="Q117" s="144"/>
      <c r="R117" s="144"/>
      <c r="S117" s="144"/>
      <c r="T117" s="144"/>
      <c r="U117" s="144"/>
      <c r="V117" s="144"/>
      <c r="W117" s="144"/>
      <c r="X117" s="144"/>
      <c r="Y117" s="106">
        <f t="shared" si="10"/>
        <v>0</v>
      </c>
      <c r="Z117" s="17"/>
      <c r="AA117" s="17"/>
      <c r="AB117" s="132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  <c r="AO117" s="59"/>
      <c r="AP117" s="59"/>
      <c r="AQ117" s="59"/>
      <c r="AR117" s="59"/>
      <c r="AS117" s="59"/>
      <c r="AT117" s="59"/>
      <c r="AU117" s="59"/>
      <c r="AV117" s="59"/>
      <c r="AW117" s="59"/>
      <c r="AX117" s="59"/>
      <c r="AY117" s="59"/>
      <c r="AZ117" s="59"/>
      <c r="BA117" s="59"/>
      <c r="BB117" s="59"/>
      <c r="BC117" s="59"/>
      <c r="BD117" s="59"/>
      <c r="BE117" s="59"/>
    </row>
    <row r="118" spans="2:57" s="60" customFormat="1" hidden="1" outlineLevel="1" x14ac:dyDescent="0.25">
      <c r="B118" s="17"/>
      <c r="C118" s="17"/>
      <c r="D118" s="136" t="str">
        <f t="shared" si="9"/>
        <v>Investition 36</v>
      </c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4"/>
      <c r="W118" s="144"/>
      <c r="X118" s="144"/>
      <c r="Y118" s="106">
        <f t="shared" si="10"/>
        <v>0</v>
      </c>
      <c r="Z118" s="17"/>
      <c r="AA118" s="17"/>
      <c r="AB118" s="132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  <c r="AO118" s="59"/>
      <c r="AP118" s="59"/>
      <c r="AQ118" s="59"/>
      <c r="AR118" s="59"/>
      <c r="AS118" s="59"/>
      <c r="AT118" s="59"/>
      <c r="AU118" s="59"/>
      <c r="AV118" s="59"/>
      <c r="AW118" s="59"/>
      <c r="AX118" s="59"/>
      <c r="AY118" s="59"/>
      <c r="AZ118" s="59"/>
      <c r="BA118" s="59"/>
      <c r="BB118" s="59"/>
      <c r="BC118" s="59"/>
      <c r="BD118" s="59"/>
      <c r="BE118" s="59"/>
    </row>
    <row r="119" spans="2:57" s="60" customFormat="1" hidden="1" outlineLevel="1" x14ac:dyDescent="0.25">
      <c r="B119" s="17"/>
      <c r="C119" s="17"/>
      <c r="D119" s="136" t="str">
        <f t="shared" si="9"/>
        <v>Investition 37</v>
      </c>
      <c r="E119" s="144"/>
      <c r="F119" s="144"/>
      <c r="G119" s="144"/>
      <c r="H119" s="144"/>
      <c r="I119" s="144"/>
      <c r="J119" s="144"/>
      <c r="K119" s="144"/>
      <c r="L119" s="144"/>
      <c r="M119" s="144"/>
      <c r="N119" s="144"/>
      <c r="O119" s="144"/>
      <c r="P119" s="144"/>
      <c r="Q119" s="144"/>
      <c r="R119" s="144"/>
      <c r="S119" s="144"/>
      <c r="T119" s="144"/>
      <c r="U119" s="144"/>
      <c r="V119" s="144"/>
      <c r="W119" s="144"/>
      <c r="X119" s="144"/>
      <c r="Y119" s="106">
        <f t="shared" si="10"/>
        <v>0</v>
      </c>
      <c r="Z119" s="17"/>
      <c r="AA119" s="17"/>
      <c r="AB119" s="132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  <c r="AO119" s="59"/>
      <c r="AP119" s="59"/>
      <c r="AQ119" s="59"/>
      <c r="AR119" s="59"/>
      <c r="AS119" s="59"/>
      <c r="AT119" s="59"/>
      <c r="AU119" s="59"/>
      <c r="AV119" s="59"/>
      <c r="AW119" s="59"/>
      <c r="AX119" s="59"/>
      <c r="AY119" s="59"/>
      <c r="AZ119" s="59"/>
      <c r="BA119" s="59"/>
      <c r="BB119" s="59"/>
      <c r="BC119" s="59"/>
      <c r="BD119" s="59"/>
      <c r="BE119" s="59"/>
    </row>
    <row r="120" spans="2:57" s="60" customFormat="1" hidden="1" outlineLevel="1" x14ac:dyDescent="0.25">
      <c r="B120" s="17"/>
      <c r="C120" s="17"/>
      <c r="D120" s="136" t="str">
        <f t="shared" si="9"/>
        <v>Investition 38</v>
      </c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4"/>
      <c r="U120" s="144"/>
      <c r="V120" s="144"/>
      <c r="W120" s="144"/>
      <c r="X120" s="144"/>
      <c r="Y120" s="106">
        <f t="shared" si="10"/>
        <v>0</v>
      </c>
      <c r="Z120" s="17"/>
      <c r="AA120" s="17"/>
      <c r="AB120" s="132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  <c r="AO120" s="59"/>
      <c r="AP120" s="59"/>
      <c r="AQ120" s="59"/>
      <c r="AR120" s="59"/>
      <c r="AS120" s="59"/>
      <c r="AT120" s="59"/>
      <c r="AU120" s="59"/>
      <c r="AV120" s="59"/>
      <c r="AW120" s="59"/>
      <c r="AX120" s="59"/>
      <c r="AY120" s="59"/>
      <c r="AZ120" s="59"/>
      <c r="BA120" s="59"/>
      <c r="BB120" s="59"/>
      <c r="BC120" s="59"/>
      <c r="BD120" s="59"/>
      <c r="BE120" s="59"/>
    </row>
    <row r="121" spans="2:57" s="60" customFormat="1" hidden="1" outlineLevel="1" x14ac:dyDescent="0.25">
      <c r="B121" s="17"/>
      <c r="C121" s="17"/>
      <c r="D121" s="136"/>
      <c r="E121" s="144"/>
      <c r="F121" s="144"/>
      <c r="G121" s="144"/>
      <c r="H121" s="144"/>
      <c r="I121" s="144"/>
      <c r="J121" s="144"/>
      <c r="K121" s="144"/>
      <c r="L121" s="144"/>
      <c r="M121" s="144"/>
      <c r="N121" s="144"/>
      <c r="O121" s="144"/>
      <c r="P121" s="144"/>
      <c r="Q121" s="144"/>
      <c r="R121" s="144"/>
      <c r="S121" s="144"/>
      <c r="T121" s="144"/>
      <c r="U121" s="144"/>
      <c r="V121" s="144"/>
      <c r="W121" s="144"/>
      <c r="X121" s="144"/>
      <c r="Y121" s="106">
        <f t="shared" si="10"/>
        <v>0</v>
      </c>
      <c r="Z121" s="17"/>
      <c r="AA121" s="17"/>
      <c r="AB121" s="132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  <c r="AO121" s="59"/>
      <c r="AP121" s="59"/>
      <c r="AQ121" s="59"/>
      <c r="AR121" s="59"/>
      <c r="AS121" s="59"/>
      <c r="AT121" s="59"/>
      <c r="AU121" s="59"/>
      <c r="AV121" s="59"/>
      <c r="AW121" s="59"/>
      <c r="AX121" s="59"/>
      <c r="AY121" s="59"/>
      <c r="AZ121" s="59"/>
      <c r="BA121" s="59"/>
      <c r="BB121" s="59"/>
      <c r="BC121" s="59"/>
      <c r="BD121" s="59"/>
      <c r="BE121" s="59"/>
    </row>
    <row r="122" spans="2:57" s="60" customFormat="1" hidden="1" outlineLevel="1" x14ac:dyDescent="0.25">
      <c r="B122" s="17"/>
      <c r="C122" s="17"/>
      <c r="D122" s="136"/>
      <c r="E122" s="144"/>
      <c r="F122" s="144"/>
      <c r="G122" s="144"/>
      <c r="H122" s="144"/>
      <c r="I122" s="144"/>
      <c r="J122" s="144"/>
      <c r="K122" s="144"/>
      <c r="L122" s="144"/>
      <c r="M122" s="144"/>
      <c r="N122" s="144"/>
      <c r="O122" s="144"/>
      <c r="P122" s="144"/>
      <c r="Q122" s="144"/>
      <c r="R122" s="144"/>
      <c r="S122" s="144"/>
      <c r="T122" s="144"/>
      <c r="U122" s="144"/>
      <c r="V122" s="144"/>
      <c r="W122" s="144"/>
      <c r="X122" s="144"/>
      <c r="Y122" s="106">
        <f t="shared" si="10"/>
        <v>0</v>
      </c>
      <c r="Z122" s="17"/>
      <c r="AA122" s="17"/>
      <c r="AB122" s="132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  <c r="AO122" s="59"/>
      <c r="AP122" s="59"/>
      <c r="AQ122" s="59"/>
      <c r="AR122" s="59"/>
      <c r="AS122" s="59"/>
      <c r="AT122" s="59"/>
      <c r="AU122" s="59"/>
      <c r="AV122" s="59"/>
      <c r="AW122" s="59"/>
      <c r="AX122" s="59"/>
      <c r="AY122" s="59"/>
      <c r="AZ122" s="59"/>
      <c r="BA122" s="59"/>
      <c r="BB122" s="59"/>
      <c r="BC122" s="59"/>
      <c r="BD122" s="59"/>
      <c r="BE122" s="59"/>
    </row>
    <row r="123" spans="2:57" s="60" customFormat="1" ht="30" collapsed="1" x14ac:dyDescent="0.25">
      <c r="B123" s="17"/>
      <c r="C123" s="17"/>
      <c r="D123" s="217" t="s">
        <v>147</v>
      </c>
      <c r="E123" s="159">
        <f t="shared" ref="E123:X123" si="11">+IF($Y$83&gt;0,E83/$Y$83*VLOOKUP($D$83,$D$26:$I$63,6,FALSE),0)+IF($Y$84&gt;0,E84/$Y$84*VLOOKUP($D$84,$D$26:$I$63,6,FALSE),0)+IF($Y$85&gt;0,E85/$Y$85*VLOOKUP($D$85,$D$26:$I$63,6,FALSE),0)+IF($Y$86&gt;0,E86/$Y$86*VLOOKUP($D$86,$D$26:$I$63,6,FALSE),0)+IF($Y$87&gt;0,E87/$Y$87*VLOOKUP($D$87,$D$26:$I$63,6,FALSE),0)+IF($Y$88&gt;0,E88/$Y$88*VLOOKUP($D$88,$D$26:$I$63,6,FALSE),0)+IF($Y$89&gt;0,E89/$Y$89*VLOOKUP($D$89,$D$26:$I$63,6,FALSE),0)+IF($Y$90&gt;0,E90/$Y$90*VLOOKUP($D$90,$D$26:$I$63,6,FALSE),0)+IF($Y$91&gt;0,E91/$Y$91*VLOOKUP($D$91,$D$26:$I$63,6,FALSE),0)+IF($Y$92&gt;0,E92/$Y$92*VLOOKUP($D$92,$D$26:$I$63,6,FALSE),0)+IF($Y$93&gt;0,E93/$Y$93*VLOOKUP($D$93,$D$26:$I$63,6,FALSE),0)+IF($Y$94&gt;0,E94/$Y$94*VLOOKUP($D$94,$D$26:$I$63,6,FALSE),0)+IF($Y$95&gt;0,E95/$Y$95*VLOOKUP($D$95,$D$26:$I$63,6,FALSE),0)+IF($Y$96&gt;0,E96/$Y$96*VLOOKUP($D$96,$D$26:$I$63,6,FALSE),0)+IF($Y$97&gt;0,E97/$Y$97*VLOOKUP($D$97,$D$26:$I$63,6,FALSE),0)+IF($Y$98&gt;0,E98/$Y$98*VLOOKUP($D$98,$D$26:$I$63,6,FALSE),0)+IF($Y$99&gt;0,E99/$Y$99*VLOOKUP($D$99,$D$26:$I$63,6,FALSE),0)+IF($Y$100&gt;0,E100/$Y$100*VLOOKUP($D$100,$D$26:$I$63,6,FALSE),0)+IF($Y$101&gt;0,E101/$Y$101*VLOOKUP($D$101,$D$26:$I$63,6,FALSE),0)+IF($Y$102&gt;0,E102/$Y$102*VLOOKUP($D$102,$D$26:$I$63,6,FALSE),0)+IF($Y$103&gt;0,E103/$Y$103*VLOOKUP($D$103,$D$26:$I$63,6,FALSE),0)+IF($Y$104&gt;0,E104/$Y$104*VLOOKUP($D$104,$D$26:$I$63,6,FALSE),0)+IF($Y$105&gt;0,E105/$Y$105*VLOOKUP($D$105,$D$26:$I$63,6,FALSE),0)+IF($Y$106&gt;0,E106/$Y$106*VLOOKUP($D$106,$D$26:$I$63,6,FALSE),0)+IF($Y$107&gt;0,E107/$Y$107*VLOOKUP($D$107,$D$26:$I$63,6,FALSE),0)+IF($Y$108&gt;0,E108/$Y$108*VLOOKUP($D$108,$D$26:$I$63,6,FALSE),0)+IF($Y$109&gt;0,E109/$Y$109*VLOOKUP($D$109,$D$26:$I$63,6,FALSE),0)+IF($Y$110&gt;0,E110/$Y$110*VLOOKUP($D$110,$D$26:$I$63,6,FALSE),0)+IF($Y$111&gt;0,E111/$Y$111*VLOOKUP($D$111,$D$26:$I$63,6,FALSE),0)+IF($Y$112&gt;0,E112/$Y$112*VLOOKUP($D$112,$D$26:$I$63,6,FALSE),0)+IF($Y$113&gt;0,E113/$Y$113*VLOOKUP($D$113,$D$26:$I$63,6,FALSE),0)+IF($Y$114&gt;0,E114/$Y$114*VLOOKUP($D$114,$D$26:$I$63,6,FALSE),0)+IF($Y$115&gt;0,E115/$Y$115*VLOOKUP($D$115,$D$26:$I$63,6,FALSE),0)+IF($Y$116&gt;0,E116/$Y$116*VLOOKUP($D$116,$D$26:$I$63,6,FALSE),0)+IF($Y$117&gt;0,E117/$Y$117*VLOOKUP($D$117,$D$26:$I$63,6,FALSE),0)+IF($Y$118&gt;0,E118/$Y$118*VLOOKUP($D$118,$D$26:$I$63,6,FALSE),0)+IF($Y$119&gt;0,E119/$Y$119*VLOOKUP($D$119,$D$26:$I$63,6,FALSE),0)+IF($Y$120&gt;0,E120/$Y$120*VLOOKUP($D$120,$D$26:$I$63,6,FALSE),0)+IF($Y$121&gt;0,E121/$Y$121*VLOOKUP($D$121,$D$26:$I$63,6,FALSE),0)+IF($Y$122&gt;0,E122/$Y$122*VLOOKUP($D$122,$D$26:$I$63,6,FALSE),0)</f>
        <v>0</v>
      </c>
      <c r="F123" s="159">
        <f t="shared" si="11"/>
        <v>0</v>
      </c>
      <c r="G123" s="159">
        <f t="shared" si="11"/>
        <v>0</v>
      </c>
      <c r="H123" s="159">
        <f t="shared" si="11"/>
        <v>0</v>
      </c>
      <c r="I123" s="159">
        <f t="shared" si="11"/>
        <v>0</v>
      </c>
      <c r="J123" s="159">
        <f t="shared" si="11"/>
        <v>0</v>
      </c>
      <c r="K123" s="159">
        <f t="shared" si="11"/>
        <v>0</v>
      </c>
      <c r="L123" s="159">
        <f t="shared" si="11"/>
        <v>0</v>
      </c>
      <c r="M123" s="159">
        <f t="shared" si="11"/>
        <v>0</v>
      </c>
      <c r="N123" s="159">
        <f t="shared" si="11"/>
        <v>0</v>
      </c>
      <c r="O123" s="159">
        <f t="shared" si="11"/>
        <v>0</v>
      </c>
      <c r="P123" s="159">
        <f t="shared" si="11"/>
        <v>0</v>
      </c>
      <c r="Q123" s="159">
        <f t="shared" si="11"/>
        <v>0</v>
      </c>
      <c r="R123" s="159">
        <f t="shared" si="11"/>
        <v>0</v>
      </c>
      <c r="S123" s="159">
        <f t="shared" si="11"/>
        <v>0</v>
      </c>
      <c r="T123" s="159">
        <f t="shared" si="11"/>
        <v>0</v>
      </c>
      <c r="U123" s="159">
        <f t="shared" si="11"/>
        <v>0</v>
      </c>
      <c r="V123" s="159">
        <f t="shared" si="11"/>
        <v>0</v>
      </c>
      <c r="W123" s="159">
        <f t="shared" si="11"/>
        <v>0</v>
      </c>
      <c r="X123" s="159">
        <f t="shared" si="11"/>
        <v>0</v>
      </c>
      <c r="Y123" s="47">
        <f>SUM(E123:X123)</f>
        <v>0</v>
      </c>
      <c r="Z123" s="158"/>
      <c r="AA123" s="17"/>
      <c r="AB123" s="132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  <c r="AO123" s="59"/>
      <c r="AP123" s="59"/>
      <c r="AQ123" s="59"/>
      <c r="AR123" s="59"/>
      <c r="AS123" s="59"/>
      <c r="AT123" s="59"/>
      <c r="AU123" s="59"/>
      <c r="AV123" s="59"/>
      <c r="AW123" s="59"/>
      <c r="AX123" s="59"/>
      <c r="AY123" s="59"/>
      <c r="AZ123" s="59"/>
      <c r="BA123" s="59"/>
      <c r="BB123" s="59"/>
      <c r="BC123" s="59"/>
      <c r="BD123" s="59"/>
      <c r="BE123" s="59"/>
    </row>
    <row r="124" spans="2:57" s="60" customFormat="1" x14ac:dyDescent="0.25">
      <c r="B124" s="17"/>
      <c r="C124" s="17"/>
      <c r="D124" s="26"/>
      <c r="E124" s="32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158"/>
      <c r="AA124" s="17"/>
      <c r="AB124" s="132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  <c r="AO124" s="59"/>
      <c r="AP124" s="59"/>
      <c r="AQ124" s="59"/>
      <c r="AR124" s="59"/>
      <c r="AS124" s="59"/>
      <c r="AT124" s="59"/>
      <c r="AU124" s="59"/>
      <c r="AV124" s="59"/>
      <c r="AW124" s="59"/>
      <c r="AX124" s="59"/>
      <c r="AY124" s="59"/>
      <c r="AZ124" s="59"/>
      <c r="BA124" s="59"/>
      <c r="BB124" s="59"/>
      <c r="BC124" s="59"/>
      <c r="BD124" s="59"/>
      <c r="BE124" s="59"/>
    </row>
    <row r="125" spans="2:57" ht="30" x14ac:dyDescent="0.25">
      <c r="D125" s="217" t="s">
        <v>148</v>
      </c>
      <c r="E125" s="49" t="s">
        <v>41</v>
      </c>
      <c r="F125" s="49" t="s">
        <v>41</v>
      </c>
      <c r="G125" s="49" t="s">
        <v>41</v>
      </c>
      <c r="H125" s="49" t="s">
        <v>41</v>
      </c>
      <c r="I125" s="49" t="s">
        <v>41</v>
      </c>
      <c r="J125" s="49" t="s">
        <v>41</v>
      </c>
      <c r="K125" s="49" t="s">
        <v>41</v>
      </c>
      <c r="L125" s="49" t="s">
        <v>41</v>
      </c>
      <c r="M125" s="49" t="s">
        <v>41</v>
      </c>
      <c r="N125" s="49" t="s">
        <v>41</v>
      </c>
      <c r="O125" s="49" t="s">
        <v>3</v>
      </c>
      <c r="P125" s="49" t="s">
        <v>3</v>
      </c>
      <c r="Q125" s="49" t="s">
        <v>3</v>
      </c>
      <c r="R125" s="49" t="s">
        <v>3</v>
      </c>
      <c r="S125" s="49" t="s">
        <v>3</v>
      </c>
      <c r="T125" s="49" t="s">
        <v>3</v>
      </c>
      <c r="U125" s="49" t="s">
        <v>3</v>
      </c>
      <c r="V125" s="49" t="s">
        <v>3</v>
      </c>
      <c r="W125" s="49" t="s">
        <v>3</v>
      </c>
      <c r="X125" s="49" t="s">
        <v>3</v>
      </c>
      <c r="Y125" s="153"/>
      <c r="Z125" s="158"/>
      <c r="AA125" s="3"/>
      <c r="AB125" s="48"/>
      <c r="AX125" s="4"/>
      <c r="AY125" s="4"/>
      <c r="AZ125" s="4"/>
      <c r="BA125" s="4"/>
      <c r="BB125" s="4"/>
      <c r="BC125" s="4"/>
      <c r="BD125" s="4"/>
      <c r="BE125" s="4"/>
    </row>
    <row r="126" spans="2:57" s="104" customFormat="1" ht="15" customHeight="1" x14ac:dyDescent="0.25">
      <c r="B126" s="254" t="s">
        <v>85</v>
      </c>
      <c r="C126" s="3"/>
      <c r="D126" s="142" t="s">
        <v>1</v>
      </c>
      <c r="E126" s="144"/>
      <c r="F126" s="144"/>
      <c r="G126" s="144"/>
      <c r="H126" s="144"/>
      <c r="I126" s="144"/>
      <c r="J126" s="144"/>
      <c r="K126" s="144"/>
      <c r="L126" s="144"/>
      <c r="M126" s="144"/>
      <c r="N126" s="144"/>
      <c r="O126" s="144"/>
      <c r="P126" s="144"/>
      <c r="Q126" s="144"/>
      <c r="R126" s="144"/>
      <c r="S126" s="144"/>
      <c r="T126" s="144"/>
      <c r="U126" s="144"/>
      <c r="V126" s="144"/>
      <c r="W126" s="144"/>
      <c r="X126" s="144"/>
      <c r="Y126" s="106">
        <f t="shared" ref="Y126:Y135" si="12">+SUM(E126:X126)</f>
        <v>0</v>
      </c>
      <c r="Z126" s="118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</row>
    <row r="127" spans="2:57" s="104" customFormat="1" ht="15" customHeight="1" x14ac:dyDescent="0.25">
      <c r="B127" s="255"/>
      <c r="C127" s="3"/>
      <c r="D127" s="142" t="s">
        <v>4</v>
      </c>
      <c r="E127" s="144"/>
      <c r="F127" s="144"/>
      <c r="G127" s="144"/>
      <c r="H127" s="144"/>
      <c r="I127" s="144"/>
      <c r="J127" s="144"/>
      <c r="K127" s="144"/>
      <c r="L127" s="144"/>
      <c r="M127" s="144"/>
      <c r="N127" s="144"/>
      <c r="O127" s="144"/>
      <c r="P127" s="144"/>
      <c r="Q127" s="144"/>
      <c r="R127" s="144"/>
      <c r="S127" s="144"/>
      <c r="T127" s="144"/>
      <c r="U127" s="144"/>
      <c r="V127" s="144"/>
      <c r="W127" s="144"/>
      <c r="X127" s="144"/>
      <c r="Y127" s="106">
        <f t="shared" si="12"/>
        <v>0</v>
      </c>
      <c r="Z127" s="118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</row>
    <row r="128" spans="2:57" s="104" customFormat="1" ht="15" customHeight="1" x14ac:dyDescent="0.25">
      <c r="B128" s="255"/>
      <c r="C128" s="3"/>
      <c r="D128" s="142" t="s">
        <v>5</v>
      </c>
      <c r="E128" s="144"/>
      <c r="F128" s="144"/>
      <c r="G128" s="144"/>
      <c r="H128" s="144"/>
      <c r="I128" s="144"/>
      <c r="J128" s="144"/>
      <c r="K128" s="144"/>
      <c r="L128" s="144"/>
      <c r="M128" s="144"/>
      <c r="N128" s="144"/>
      <c r="O128" s="144"/>
      <c r="P128" s="144"/>
      <c r="Q128" s="144"/>
      <c r="R128" s="144"/>
      <c r="S128" s="144"/>
      <c r="T128" s="144"/>
      <c r="U128" s="144"/>
      <c r="V128" s="144"/>
      <c r="W128" s="144"/>
      <c r="X128" s="144"/>
      <c r="Y128" s="106">
        <f t="shared" si="12"/>
        <v>0</v>
      </c>
      <c r="Z128" s="118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</row>
    <row r="129" spans="2:57" s="104" customFormat="1" ht="15" customHeight="1" x14ac:dyDescent="0.25">
      <c r="B129" s="255"/>
      <c r="C129" s="3"/>
      <c r="D129" s="142" t="s">
        <v>6</v>
      </c>
      <c r="E129" s="144"/>
      <c r="F129" s="144"/>
      <c r="G129" s="144"/>
      <c r="H129" s="144"/>
      <c r="I129" s="144"/>
      <c r="J129" s="144"/>
      <c r="K129" s="144"/>
      <c r="L129" s="144"/>
      <c r="M129" s="144"/>
      <c r="N129" s="144"/>
      <c r="O129" s="144"/>
      <c r="P129" s="144"/>
      <c r="Q129" s="144"/>
      <c r="R129" s="144"/>
      <c r="S129" s="144"/>
      <c r="T129" s="144"/>
      <c r="U129" s="144"/>
      <c r="V129" s="144"/>
      <c r="W129" s="144"/>
      <c r="X129" s="144"/>
      <c r="Y129" s="106">
        <f t="shared" si="12"/>
        <v>0</v>
      </c>
      <c r="Z129" s="118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</row>
    <row r="130" spans="2:57" s="104" customFormat="1" ht="15" customHeight="1" x14ac:dyDescent="0.25">
      <c r="B130" s="255"/>
      <c r="C130" s="3"/>
      <c r="D130" s="142" t="s">
        <v>7</v>
      </c>
      <c r="E130" s="144"/>
      <c r="F130" s="144"/>
      <c r="G130" s="144"/>
      <c r="H130" s="144"/>
      <c r="I130" s="144"/>
      <c r="J130" s="144"/>
      <c r="K130" s="144"/>
      <c r="L130" s="144"/>
      <c r="M130" s="144"/>
      <c r="N130" s="144"/>
      <c r="O130" s="144"/>
      <c r="P130" s="144"/>
      <c r="Q130" s="144"/>
      <c r="R130" s="144"/>
      <c r="S130" s="144"/>
      <c r="T130" s="144"/>
      <c r="U130" s="144"/>
      <c r="V130" s="144"/>
      <c r="W130" s="144"/>
      <c r="X130" s="144"/>
      <c r="Y130" s="106">
        <f t="shared" si="12"/>
        <v>0</v>
      </c>
      <c r="Z130" s="118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</row>
    <row r="131" spans="2:57" s="104" customFormat="1" ht="15" hidden="1" customHeight="1" outlineLevel="1" x14ac:dyDescent="0.25">
      <c r="B131" s="255"/>
      <c r="C131" s="3"/>
      <c r="D131" s="142" t="s">
        <v>8</v>
      </c>
      <c r="E131" s="144"/>
      <c r="F131" s="144"/>
      <c r="G131" s="144"/>
      <c r="H131" s="144"/>
      <c r="I131" s="144"/>
      <c r="J131" s="144"/>
      <c r="K131" s="144"/>
      <c r="L131" s="144"/>
      <c r="M131" s="144"/>
      <c r="N131" s="144"/>
      <c r="O131" s="144"/>
      <c r="P131" s="144"/>
      <c r="Q131" s="144"/>
      <c r="R131" s="144"/>
      <c r="S131" s="144"/>
      <c r="T131" s="144"/>
      <c r="U131" s="144"/>
      <c r="V131" s="144"/>
      <c r="W131" s="144"/>
      <c r="X131" s="144"/>
      <c r="Y131" s="106">
        <f t="shared" si="12"/>
        <v>0</v>
      </c>
      <c r="Z131" s="118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</row>
    <row r="132" spans="2:57" s="104" customFormat="1" ht="15" hidden="1" customHeight="1" outlineLevel="1" x14ac:dyDescent="0.25">
      <c r="B132" s="255"/>
      <c r="C132" s="3"/>
      <c r="D132" s="142" t="s">
        <v>9</v>
      </c>
      <c r="E132" s="144"/>
      <c r="F132" s="144"/>
      <c r="G132" s="144"/>
      <c r="H132" s="144"/>
      <c r="I132" s="144"/>
      <c r="J132" s="144"/>
      <c r="K132" s="144"/>
      <c r="L132" s="144"/>
      <c r="M132" s="144"/>
      <c r="N132" s="144"/>
      <c r="O132" s="144"/>
      <c r="P132" s="144"/>
      <c r="Q132" s="144"/>
      <c r="R132" s="144"/>
      <c r="S132" s="144"/>
      <c r="T132" s="144"/>
      <c r="U132" s="144"/>
      <c r="V132" s="144"/>
      <c r="W132" s="144"/>
      <c r="X132" s="144"/>
      <c r="Y132" s="106">
        <f t="shared" si="12"/>
        <v>0</v>
      </c>
      <c r="Z132" s="118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</row>
    <row r="133" spans="2:57" s="104" customFormat="1" ht="15" hidden="1" customHeight="1" outlineLevel="1" x14ac:dyDescent="0.25">
      <c r="B133" s="255"/>
      <c r="C133" s="3"/>
      <c r="D133" s="142" t="s">
        <v>10</v>
      </c>
      <c r="E133" s="144"/>
      <c r="F133" s="144"/>
      <c r="G133" s="144"/>
      <c r="H133" s="144"/>
      <c r="I133" s="144"/>
      <c r="J133" s="144"/>
      <c r="K133" s="144"/>
      <c r="L133" s="144"/>
      <c r="M133" s="144"/>
      <c r="N133" s="144"/>
      <c r="O133" s="144"/>
      <c r="P133" s="144"/>
      <c r="Q133" s="144"/>
      <c r="R133" s="144"/>
      <c r="S133" s="144"/>
      <c r="T133" s="144"/>
      <c r="U133" s="144"/>
      <c r="V133" s="144"/>
      <c r="W133" s="144"/>
      <c r="X133" s="144"/>
      <c r="Y133" s="106">
        <f t="shared" si="12"/>
        <v>0</v>
      </c>
      <c r="Z133" s="118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</row>
    <row r="134" spans="2:57" s="104" customFormat="1" ht="15" hidden="1" customHeight="1" outlineLevel="1" x14ac:dyDescent="0.25">
      <c r="B134" s="255"/>
      <c r="C134" s="3"/>
      <c r="D134" s="142" t="s">
        <v>11</v>
      </c>
      <c r="E134" s="144"/>
      <c r="F134" s="144"/>
      <c r="G134" s="144"/>
      <c r="H134" s="144"/>
      <c r="I134" s="144"/>
      <c r="J134" s="144"/>
      <c r="K134" s="144"/>
      <c r="L134" s="144"/>
      <c r="M134" s="144"/>
      <c r="N134" s="144"/>
      <c r="O134" s="144"/>
      <c r="P134" s="144"/>
      <c r="Q134" s="144"/>
      <c r="R134" s="144"/>
      <c r="S134" s="144"/>
      <c r="T134" s="144"/>
      <c r="U134" s="144"/>
      <c r="V134" s="144"/>
      <c r="W134" s="144"/>
      <c r="X134" s="144"/>
      <c r="Y134" s="106">
        <f t="shared" si="12"/>
        <v>0</v>
      </c>
      <c r="Z134" s="118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</row>
    <row r="135" spans="2:57" s="104" customFormat="1" ht="15" hidden="1" customHeight="1" outlineLevel="1" x14ac:dyDescent="0.25">
      <c r="B135" s="256"/>
      <c r="C135" s="3"/>
      <c r="D135" s="142" t="s">
        <v>12</v>
      </c>
      <c r="E135" s="144"/>
      <c r="F135" s="144"/>
      <c r="G135" s="144"/>
      <c r="H135" s="144"/>
      <c r="I135" s="144"/>
      <c r="J135" s="144"/>
      <c r="K135" s="144"/>
      <c r="L135" s="144"/>
      <c r="M135" s="144"/>
      <c r="N135" s="144"/>
      <c r="O135" s="144"/>
      <c r="P135" s="144"/>
      <c r="Q135" s="144"/>
      <c r="R135" s="144"/>
      <c r="S135" s="144"/>
      <c r="T135" s="144"/>
      <c r="U135" s="144"/>
      <c r="V135" s="144"/>
      <c r="W135" s="144"/>
      <c r="X135" s="144"/>
      <c r="Y135" s="106">
        <f t="shared" si="12"/>
        <v>0</v>
      </c>
      <c r="Z135" s="118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</row>
    <row r="136" spans="2:57" ht="30" collapsed="1" x14ac:dyDescent="0.25">
      <c r="D136" s="217" t="s">
        <v>149</v>
      </c>
      <c r="E136" s="47">
        <f>+SUM(E126:E135)</f>
        <v>0</v>
      </c>
      <c r="F136" s="47">
        <f t="shared" ref="F136:X136" si="13">+SUM(F126:F135)</f>
        <v>0</v>
      </c>
      <c r="G136" s="47">
        <f t="shared" si="13"/>
        <v>0</v>
      </c>
      <c r="H136" s="47">
        <f t="shared" si="13"/>
        <v>0</v>
      </c>
      <c r="I136" s="47">
        <f t="shared" si="13"/>
        <v>0</v>
      </c>
      <c r="J136" s="47">
        <f t="shared" si="13"/>
        <v>0</v>
      </c>
      <c r="K136" s="47">
        <f t="shared" si="13"/>
        <v>0</v>
      </c>
      <c r="L136" s="47">
        <f t="shared" si="13"/>
        <v>0</v>
      </c>
      <c r="M136" s="47">
        <f t="shared" si="13"/>
        <v>0</v>
      </c>
      <c r="N136" s="47">
        <f t="shared" si="13"/>
        <v>0</v>
      </c>
      <c r="O136" s="47">
        <f t="shared" si="13"/>
        <v>0</v>
      </c>
      <c r="P136" s="47">
        <f t="shared" si="13"/>
        <v>0</v>
      </c>
      <c r="Q136" s="47">
        <f t="shared" si="13"/>
        <v>0</v>
      </c>
      <c r="R136" s="47">
        <f t="shared" si="13"/>
        <v>0</v>
      </c>
      <c r="S136" s="47">
        <f t="shared" si="13"/>
        <v>0</v>
      </c>
      <c r="T136" s="47">
        <f t="shared" si="13"/>
        <v>0</v>
      </c>
      <c r="U136" s="47">
        <f t="shared" si="13"/>
        <v>0</v>
      </c>
      <c r="V136" s="47">
        <f t="shared" si="13"/>
        <v>0</v>
      </c>
      <c r="W136" s="47">
        <f t="shared" si="13"/>
        <v>0</v>
      </c>
      <c r="X136" s="47">
        <f t="shared" si="13"/>
        <v>0</v>
      </c>
      <c r="Y136" s="13">
        <f>+SUM(E136:X136)</f>
        <v>0</v>
      </c>
      <c r="Z136" s="3"/>
      <c r="AA136" s="3"/>
      <c r="AB136" s="48"/>
      <c r="AX136" s="4"/>
      <c r="AY136" s="4"/>
      <c r="AZ136" s="4"/>
      <c r="BA136" s="4"/>
      <c r="BB136" s="4"/>
      <c r="BC136" s="4"/>
      <c r="BD136" s="4"/>
      <c r="BE136" s="4"/>
    </row>
    <row r="137" spans="2:57" s="60" customFormat="1" x14ac:dyDescent="0.25">
      <c r="B137" s="17"/>
      <c r="C137" s="17"/>
      <c r="D137" s="26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13"/>
      <c r="Z137" s="17"/>
      <c r="AA137" s="17"/>
      <c r="AB137" s="132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  <c r="AO137" s="59"/>
      <c r="AP137" s="59"/>
      <c r="AQ137" s="59"/>
      <c r="AR137" s="59"/>
      <c r="AS137" s="59"/>
      <c r="AT137" s="59"/>
      <c r="AU137" s="59"/>
      <c r="AV137" s="59"/>
      <c r="AW137" s="59"/>
      <c r="AX137" s="59"/>
      <c r="AY137" s="59"/>
      <c r="AZ137" s="59"/>
      <c r="BA137" s="59"/>
      <c r="BB137" s="59"/>
      <c r="BC137" s="59"/>
      <c r="BD137" s="59"/>
      <c r="BE137" s="59"/>
    </row>
    <row r="138" spans="2:57" ht="30" x14ac:dyDescent="0.25">
      <c r="D138" s="217" t="s">
        <v>142</v>
      </c>
      <c r="E138" s="49" t="s">
        <v>41</v>
      </c>
      <c r="F138" s="49" t="s">
        <v>41</v>
      </c>
      <c r="G138" s="49" t="s">
        <v>41</v>
      </c>
      <c r="H138" s="49" t="s">
        <v>41</v>
      </c>
      <c r="I138" s="49" t="s">
        <v>41</v>
      </c>
      <c r="J138" s="49" t="s">
        <v>41</v>
      </c>
      <c r="K138" s="49" t="s">
        <v>41</v>
      </c>
      <c r="L138" s="49" t="s">
        <v>41</v>
      </c>
      <c r="M138" s="49" t="s">
        <v>41</v>
      </c>
      <c r="N138" s="49" t="s">
        <v>41</v>
      </c>
      <c r="O138" s="49" t="s">
        <v>3</v>
      </c>
      <c r="P138" s="49" t="s">
        <v>3</v>
      </c>
      <c r="Q138" s="49" t="s">
        <v>3</v>
      </c>
      <c r="R138" s="49" t="s">
        <v>3</v>
      </c>
      <c r="S138" s="49" t="s">
        <v>3</v>
      </c>
      <c r="T138" s="49" t="s">
        <v>3</v>
      </c>
      <c r="U138" s="49" t="s">
        <v>3</v>
      </c>
      <c r="V138" s="49" t="s">
        <v>3</v>
      </c>
      <c r="W138" s="49" t="s">
        <v>3</v>
      </c>
      <c r="X138" s="49" t="s">
        <v>3</v>
      </c>
      <c r="Y138" s="13"/>
      <c r="Z138" s="3"/>
      <c r="AA138" s="3"/>
      <c r="AB138" s="48"/>
      <c r="AX138" s="4"/>
      <c r="AY138" s="4"/>
      <c r="AZ138" s="4"/>
      <c r="BA138" s="4"/>
      <c r="BB138" s="4"/>
      <c r="BC138" s="4"/>
      <c r="BD138" s="4"/>
      <c r="BE138" s="4"/>
    </row>
    <row r="139" spans="2:57" s="104" customFormat="1" ht="15" customHeight="1" x14ac:dyDescent="0.25">
      <c r="B139" s="254" t="s">
        <v>85</v>
      </c>
      <c r="C139" s="3"/>
      <c r="D139" s="142" t="s">
        <v>31</v>
      </c>
      <c r="E139" s="144"/>
      <c r="F139" s="144"/>
      <c r="G139" s="144"/>
      <c r="H139" s="144"/>
      <c r="I139" s="144"/>
      <c r="J139" s="144"/>
      <c r="K139" s="144"/>
      <c r="L139" s="144"/>
      <c r="M139" s="144"/>
      <c r="N139" s="144"/>
      <c r="O139" s="144"/>
      <c r="P139" s="144"/>
      <c r="Q139" s="144"/>
      <c r="R139" s="144"/>
      <c r="S139" s="144"/>
      <c r="T139" s="144"/>
      <c r="U139" s="144"/>
      <c r="V139" s="144"/>
      <c r="W139" s="144"/>
      <c r="X139" s="144"/>
      <c r="Y139" s="106">
        <f t="shared" ref="Y139:Y149" si="14">+SUM(E139:X139)</f>
        <v>0</v>
      </c>
      <c r="Z139" s="118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</row>
    <row r="140" spans="2:57" s="104" customFormat="1" ht="15" customHeight="1" x14ac:dyDescent="0.25">
      <c r="B140" s="255"/>
      <c r="C140" s="3"/>
      <c r="D140" s="142" t="s">
        <v>32</v>
      </c>
      <c r="E140" s="144"/>
      <c r="F140" s="144"/>
      <c r="G140" s="144"/>
      <c r="H140" s="144"/>
      <c r="I140" s="144"/>
      <c r="J140" s="144"/>
      <c r="K140" s="144"/>
      <c r="L140" s="144"/>
      <c r="M140" s="144"/>
      <c r="N140" s="144"/>
      <c r="O140" s="144"/>
      <c r="P140" s="144"/>
      <c r="Q140" s="144"/>
      <c r="R140" s="144"/>
      <c r="S140" s="144"/>
      <c r="T140" s="144"/>
      <c r="U140" s="144"/>
      <c r="V140" s="144"/>
      <c r="W140" s="144"/>
      <c r="X140" s="144"/>
      <c r="Y140" s="106">
        <f t="shared" si="14"/>
        <v>0</v>
      </c>
      <c r="Z140" s="118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</row>
    <row r="141" spans="2:57" s="104" customFormat="1" ht="15" customHeight="1" x14ac:dyDescent="0.25">
      <c r="B141" s="255"/>
      <c r="C141" s="3"/>
      <c r="D141" s="142" t="s">
        <v>33</v>
      </c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44"/>
      <c r="P141" s="144"/>
      <c r="Q141" s="144"/>
      <c r="R141" s="144"/>
      <c r="S141" s="144"/>
      <c r="T141" s="144"/>
      <c r="U141" s="144"/>
      <c r="V141" s="144"/>
      <c r="W141" s="144"/>
      <c r="X141" s="144"/>
      <c r="Y141" s="106">
        <f t="shared" si="14"/>
        <v>0</v>
      </c>
      <c r="Z141" s="118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</row>
    <row r="142" spans="2:57" s="104" customFormat="1" ht="15" customHeight="1" x14ac:dyDescent="0.25">
      <c r="B142" s="255"/>
      <c r="C142" s="3"/>
      <c r="D142" s="142" t="s">
        <v>34</v>
      </c>
      <c r="E142" s="144"/>
      <c r="F142" s="144"/>
      <c r="G142" s="144"/>
      <c r="H142" s="144"/>
      <c r="I142" s="144"/>
      <c r="J142" s="144"/>
      <c r="K142" s="144"/>
      <c r="L142" s="144"/>
      <c r="M142" s="144"/>
      <c r="N142" s="144"/>
      <c r="O142" s="144"/>
      <c r="P142" s="144"/>
      <c r="Q142" s="144"/>
      <c r="R142" s="144"/>
      <c r="S142" s="144"/>
      <c r="T142" s="144"/>
      <c r="U142" s="144"/>
      <c r="V142" s="144"/>
      <c r="W142" s="144"/>
      <c r="X142" s="144"/>
      <c r="Y142" s="106">
        <f t="shared" si="14"/>
        <v>0</v>
      </c>
      <c r="Z142" s="118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</row>
    <row r="143" spans="2:57" s="104" customFormat="1" ht="15" customHeight="1" x14ac:dyDescent="0.25">
      <c r="B143" s="255"/>
      <c r="C143" s="3"/>
      <c r="D143" s="142" t="s">
        <v>35</v>
      </c>
      <c r="E143" s="144"/>
      <c r="F143" s="144"/>
      <c r="G143" s="144"/>
      <c r="H143" s="144"/>
      <c r="I143" s="144"/>
      <c r="J143" s="144"/>
      <c r="K143" s="144"/>
      <c r="L143" s="144"/>
      <c r="M143" s="144"/>
      <c r="N143" s="144"/>
      <c r="O143" s="144"/>
      <c r="P143" s="144"/>
      <c r="Q143" s="144"/>
      <c r="R143" s="144"/>
      <c r="S143" s="144"/>
      <c r="T143" s="144"/>
      <c r="U143" s="144"/>
      <c r="V143" s="144"/>
      <c r="W143" s="144"/>
      <c r="X143" s="144"/>
      <c r="Y143" s="106">
        <f t="shared" si="14"/>
        <v>0</v>
      </c>
      <c r="Z143" s="118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</row>
    <row r="144" spans="2:57" s="104" customFormat="1" ht="15" hidden="1" customHeight="1" outlineLevel="1" x14ac:dyDescent="0.25">
      <c r="B144" s="255"/>
      <c r="C144" s="3"/>
      <c r="D144" s="142" t="s">
        <v>36</v>
      </c>
      <c r="E144" s="144"/>
      <c r="F144" s="144"/>
      <c r="G144" s="144"/>
      <c r="H144" s="144"/>
      <c r="I144" s="144"/>
      <c r="J144" s="144"/>
      <c r="K144" s="144"/>
      <c r="L144" s="144"/>
      <c r="M144" s="144"/>
      <c r="N144" s="144"/>
      <c r="O144" s="144"/>
      <c r="P144" s="144"/>
      <c r="Q144" s="144"/>
      <c r="R144" s="144"/>
      <c r="S144" s="144"/>
      <c r="T144" s="144"/>
      <c r="U144" s="144"/>
      <c r="V144" s="144"/>
      <c r="W144" s="144"/>
      <c r="X144" s="144"/>
      <c r="Y144" s="106">
        <f t="shared" si="14"/>
        <v>0</v>
      </c>
      <c r="Z144" s="118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</row>
    <row r="145" spans="2:57" s="104" customFormat="1" ht="15" hidden="1" customHeight="1" outlineLevel="1" x14ac:dyDescent="0.25">
      <c r="B145" s="255"/>
      <c r="C145" s="3"/>
      <c r="D145" s="142" t="s">
        <v>37</v>
      </c>
      <c r="E145" s="144"/>
      <c r="F145" s="144"/>
      <c r="G145" s="144"/>
      <c r="H145" s="144"/>
      <c r="I145" s="144"/>
      <c r="J145" s="144"/>
      <c r="K145" s="144"/>
      <c r="L145" s="144"/>
      <c r="M145" s="144"/>
      <c r="N145" s="144"/>
      <c r="O145" s="144"/>
      <c r="P145" s="144"/>
      <c r="Q145" s="144"/>
      <c r="R145" s="144"/>
      <c r="S145" s="144"/>
      <c r="T145" s="144"/>
      <c r="U145" s="144"/>
      <c r="V145" s="144"/>
      <c r="W145" s="144"/>
      <c r="X145" s="144"/>
      <c r="Y145" s="106">
        <f t="shared" si="14"/>
        <v>0</v>
      </c>
      <c r="Z145" s="118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</row>
    <row r="146" spans="2:57" s="104" customFormat="1" ht="15" hidden="1" customHeight="1" outlineLevel="1" x14ac:dyDescent="0.25">
      <c r="B146" s="255"/>
      <c r="C146" s="3"/>
      <c r="D146" s="142" t="s">
        <v>38</v>
      </c>
      <c r="E146" s="144"/>
      <c r="F146" s="144"/>
      <c r="G146" s="144"/>
      <c r="H146" s="144"/>
      <c r="I146" s="144"/>
      <c r="J146" s="144"/>
      <c r="K146" s="144"/>
      <c r="L146" s="144"/>
      <c r="M146" s="144"/>
      <c r="N146" s="144"/>
      <c r="O146" s="144"/>
      <c r="P146" s="144"/>
      <c r="Q146" s="144"/>
      <c r="R146" s="144"/>
      <c r="S146" s="144"/>
      <c r="T146" s="144"/>
      <c r="U146" s="144"/>
      <c r="V146" s="144"/>
      <c r="W146" s="144"/>
      <c r="X146" s="144"/>
      <c r="Y146" s="106">
        <f t="shared" si="14"/>
        <v>0</v>
      </c>
      <c r="Z146" s="118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</row>
    <row r="147" spans="2:57" s="104" customFormat="1" ht="15" hidden="1" customHeight="1" outlineLevel="1" x14ac:dyDescent="0.25">
      <c r="B147" s="255"/>
      <c r="C147" s="3"/>
      <c r="D147" s="142" t="s">
        <v>39</v>
      </c>
      <c r="E147" s="144"/>
      <c r="F147" s="144"/>
      <c r="G147" s="144"/>
      <c r="H147" s="144"/>
      <c r="I147" s="144"/>
      <c r="J147" s="144"/>
      <c r="K147" s="144"/>
      <c r="L147" s="144"/>
      <c r="M147" s="144"/>
      <c r="N147" s="144"/>
      <c r="O147" s="144"/>
      <c r="P147" s="144"/>
      <c r="Q147" s="144"/>
      <c r="R147" s="144"/>
      <c r="S147" s="144"/>
      <c r="T147" s="144"/>
      <c r="U147" s="144"/>
      <c r="V147" s="144"/>
      <c r="W147" s="144"/>
      <c r="X147" s="144"/>
      <c r="Y147" s="106">
        <f t="shared" si="14"/>
        <v>0</v>
      </c>
      <c r="Z147" s="118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</row>
    <row r="148" spans="2:57" s="104" customFormat="1" ht="15" hidden="1" customHeight="1" outlineLevel="1" x14ac:dyDescent="0.25">
      <c r="B148" s="256"/>
      <c r="C148" s="3"/>
      <c r="D148" s="142" t="s">
        <v>40</v>
      </c>
      <c r="E148" s="144"/>
      <c r="F148" s="144"/>
      <c r="G148" s="144"/>
      <c r="H148" s="144"/>
      <c r="I148" s="144"/>
      <c r="J148" s="144"/>
      <c r="K148" s="144"/>
      <c r="L148" s="144"/>
      <c r="M148" s="144"/>
      <c r="N148" s="144"/>
      <c r="O148" s="144"/>
      <c r="P148" s="144"/>
      <c r="Q148" s="144"/>
      <c r="R148" s="144"/>
      <c r="S148" s="144"/>
      <c r="T148" s="144"/>
      <c r="U148" s="144"/>
      <c r="V148" s="144"/>
      <c r="W148" s="144"/>
      <c r="X148" s="144"/>
      <c r="Y148" s="106">
        <f t="shared" si="14"/>
        <v>0</v>
      </c>
      <c r="Z148" s="118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</row>
    <row r="149" spans="2:57" ht="15.75" collapsed="1" thickBot="1" x14ac:dyDescent="0.3">
      <c r="D149" s="28" t="s">
        <v>145</v>
      </c>
      <c r="E149" s="130">
        <f>+SUM(E139:E148)</f>
        <v>0</v>
      </c>
      <c r="F149" s="130">
        <f t="shared" ref="F149:X149" si="15">+SUM(F139:F148)</f>
        <v>0</v>
      </c>
      <c r="G149" s="130">
        <f t="shared" si="15"/>
        <v>0</v>
      </c>
      <c r="H149" s="130">
        <f t="shared" si="15"/>
        <v>0</v>
      </c>
      <c r="I149" s="130">
        <f t="shared" si="15"/>
        <v>0</v>
      </c>
      <c r="J149" s="130">
        <f t="shared" si="15"/>
        <v>0</v>
      </c>
      <c r="K149" s="130">
        <f t="shared" si="15"/>
        <v>0</v>
      </c>
      <c r="L149" s="130">
        <f t="shared" si="15"/>
        <v>0</v>
      </c>
      <c r="M149" s="130">
        <f t="shared" si="15"/>
        <v>0</v>
      </c>
      <c r="N149" s="130">
        <f t="shared" si="15"/>
        <v>0</v>
      </c>
      <c r="O149" s="130">
        <f t="shared" si="15"/>
        <v>0</v>
      </c>
      <c r="P149" s="130">
        <f t="shared" si="15"/>
        <v>0</v>
      </c>
      <c r="Q149" s="130">
        <f t="shared" si="15"/>
        <v>0</v>
      </c>
      <c r="R149" s="130">
        <f t="shared" si="15"/>
        <v>0</v>
      </c>
      <c r="S149" s="130">
        <f t="shared" si="15"/>
        <v>0</v>
      </c>
      <c r="T149" s="130">
        <f t="shared" si="15"/>
        <v>0</v>
      </c>
      <c r="U149" s="130">
        <f t="shared" si="15"/>
        <v>0</v>
      </c>
      <c r="V149" s="130">
        <f t="shared" si="15"/>
        <v>0</v>
      </c>
      <c r="W149" s="130">
        <f t="shared" si="15"/>
        <v>0</v>
      </c>
      <c r="X149" s="130">
        <f t="shared" si="15"/>
        <v>0</v>
      </c>
      <c r="Y149" s="137">
        <f t="shared" si="14"/>
        <v>0</v>
      </c>
      <c r="Z149" s="3"/>
      <c r="AA149" s="3"/>
      <c r="AB149" s="48"/>
      <c r="AX149" s="4"/>
      <c r="AY149" s="4"/>
      <c r="AZ149" s="4"/>
      <c r="BA149" s="4"/>
      <c r="BB149" s="4"/>
      <c r="BC149" s="4"/>
      <c r="BD149" s="4"/>
      <c r="BE149" s="4"/>
    </row>
    <row r="150" spans="2:57" ht="15.75" thickBot="1" x14ac:dyDescent="0.3">
      <c r="D150" s="32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153"/>
      <c r="Z150" s="3"/>
      <c r="AA150" s="3"/>
      <c r="AB150" s="48"/>
      <c r="AX150" s="4"/>
      <c r="AY150" s="4"/>
      <c r="AZ150" s="4"/>
      <c r="BA150" s="4"/>
      <c r="BB150" s="4"/>
      <c r="BC150" s="4"/>
      <c r="BD150" s="4"/>
      <c r="BE150" s="4"/>
    </row>
    <row r="151" spans="2:57" s="4" customFormat="1" ht="15.75" thickBot="1" x14ac:dyDescent="0.3">
      <c r="B151" s="3"/>
      <c r="C151" s="3"/>
      <c r="D151" s="150" t="s">
        <v>30</v>
      </c>
      <c r="E151" s="154">
        <f t="shared" ref="E151:X151" si="16">SUM(E80,E123,E136,E149)</f>
        <v>0</v>
      </c>
      <c r="F151" s="154">
        <f t="shared" si="16"/>
        <v>0</v>
      </c>
      <c r="G151" s="154">
        <f t="shared" si="16"/>
        <v>0</v>
      </c>
      <c r="H151" s="154">
        <f t="shared" si="16"/>
        <v>0</v>
      </c>
      <c r="I151" s="154">
        <f t="shared" si="16"/>
        <v>0</v>
      </c>
      <c r="J151" s="154">
        <f t="shared" si="16"/>
        <v>0</v>
      </c>
      <c r="K151" s="154">
        <f t="shared" si="16"/>
        <v>0</v>
      </c>
      <c r="L151" s="154">
        <f t="shared" si="16"/>
        <v>0</v>
      </c>
      <c r="M151" s="154">
        <f t="shared" si="16"/>
        <v>0</v>
      </c>
      <c r="N151" s="154">
        <f t="shared" si="16"/>
        <v>0</v>
      </c>
      <c r="O151" s="154">
        <f t="shared" si="16"/>
        <v>0</v>
      </c>
      <c r="P151" s="154">
        <f t="shared" si="16"/>
        <v>0</v>
      </c>
      <c r="Q151" s="154">
        <f t="shared" si="16"/>
        <v>0</v>
      </c>
      <c r="R151" s="154">
        <f t="shared" si="16"/>
        <v>0</v>
      </c>
      <c r="S151" s="154">
        <f t="shared" si="16"/>
        <v>0</v>
      </c>
      <c r="T151" s="154">
        <f t="shared" si="16"/>
        <v>0</v>
      </c>
      <c r="U151" s="154">
        <f t="shared" si="16"/>
        <v>0</v>
      </c>
      <c r="V151" s="154">
        <f t="shared" si="16"/>
        <v>0</v>
      </c>
      <c r="W151" s="154">
        <f t="shared" si="16"/>
        <v>0</v>
      </c>
      <c r="X151" s="154">
        <f t="shared" si="16"/>
        <v>0</v>
      </c>
      <c r="Y151" s="155">
        <f>SUM(E151:X151)</f>
        <v>0</v>
      </c>
      <c r="Z151" s="51"/>
      <c r="AA151" s="51"/>
      <c r="AB151" s="51"/>
      <c r="AC151" s="51"/>
      <c r="AD151" s="51"/>
      <c r="AE151" s="51"/>
      <c r="AF151" s="25"/>
      <c r="AG151" s="25"/>
      <c r="AH151" s="3"/>
      <c r="AI151" s="3"/>
    </row>
    <row r="152" spans="2:57" s="4" customFormat="1" ht="15.75" thickBot="1" x14ac:dyDescent="0.3">
      <c r="B152" s="3"/>
      <c r="C152" s="3"/>
      <c r="D152" s="18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E152" s="51"/>
      <c r="AF152" s="25"/>
      <c r="AG152" s="25"/>
      <c r="AH152" s="3"/>
      <c r="AI152" s="3"/>
    </row>
    <row r="153" spans="2:57" ht="29.45" customHeight="1" thickBot="1" x14ac:dyDescent="0.3">
      <c r="D153" s="63" t="s">
        <v>87</v>
      </c>
      <c r="E153" s="64" t="s">
        <v>26</v>
      </c>
      <c r="F153" s="65" t="s">
        <v>27</v>
      </c>
      <c r="G153" s="66" t="s">
        <v>28</v>
      </c>
      <c r="H153" s="67" t="s">
        <v>29</v>
      </c>
      <c r="I153" s="17"/>
      <c r="J153" s="247" t="s">
        <v>80</v>
      </c>
      <c r="K153" s="248"/>
      <c r="L153" s="248"/>
      <c r="M153" s="248"/>
      <c r="N153" s="249"/>
      <c r="O153" s="59"/>
      <c r="P153" s="59"/>
      <c r="Q153" s="59"/>
      <c r="R153" s="59"/>
      <c r="S153" s="59"/>
      <c r="T153" s="59"/>
      <c r="U153" s="59"/>
      <c r="V153" s="59"/>
      <c r="W153" s="59"/>
    </row>
    <row r="154" spans="2:57" s="39" customFormat="1" ht="19.5" customHeight="1" x14ac:dyDescent="0.25">
      <c r="B154" s="34"/>
      <c r="C154" s="34"/>
      <c r="D154" s="125" t="s">
        <v>74</v>
      </c>
      <c r="E154" s="69">
        <f>+SUMIFS(D80:X80,D67:X67,"Industrielle Forschung")</f>
        <v>0</v>
      </c>
      <c r="F154" s="69">
        <f>+SUMIFS(E80:X80,E67:X67,"Experimentelle Entwicklung")</f>
        <v>0</v>
      </c>
      <c r="G154" s="70">
        <f>E154+F154</f>
        <v>0</v>
      </c>
      <c r="H154" s="122" t="str">
        <f t="shared" ref="H154:H159" si="17">IF($G$159=0,"-",G154/$G$159)</f>
        <v>-</v>
      </c>
      <c r="I154" s="123"/>
      <c r="J154" s="250" t="s">
        <v>81</v>
      </c>
      <c r="K154" s="251"/>
      <c r="L154" s="152" t="str">
        <f>IF(OR(G22=0,Y80=0,G154=0),"-",IF(G22=Y80,IF(Y80=G154,"OK","Nicht OK"),"Nicht OK"))</f>
        <v>-</v>
      </c>
      <c r="M154" s="241" t="str">
        <f>IF(L154="Nicht OK","Anpassen!","-")</f>
        <v>-</v>
      </c>
      <c r="N154" s="242"/>
      <c r="O154" s="124"/>
      <c r="P154" s="124"/>
      <c r="Q154" s="124"/>
      <c r="R154" s="124"/>
      <c r="S154" s="124"/>
      <c r="T154" s="124"/>
      <c r="U154" s="124"/>
      <c r="V154" s="124"/>
      <c r="W154" s="124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  <c r="AW154" s="38"/>
    </row>
    <row r="155" spans="2:57" s="39" customFormat="1" x14ac:dyDescent="0.25">
      <c r="B155" s="34"/>
      <c r="C155" s="34"/>
      <c r="D155" s="125" t="s">
        <v>75</v>
      </c>
      <c r="E155" s="69">
        <f>+E154*20%</f>
        <v>0</v>
      </c>
      <c r="F155" s="69">
        <f>+F154*20%</f>
        <v>0</v>
      </c>
      <c r="G155" s="70">
        <f>E155+F155</f>
        <v>0</v>
      </c>
      <c r="H155" s="122" t="str">
        <f t="shared" si="17"/>
        <v>-</v>
      </c>
      <c r="I155" s="123"/>
      <c r="J155" s="252" t="s">
        <v>152</v>
      </c>
      <c r="K155" s="253"/>
      <c r="L155" s="151" t="str">
        <f>IF(OR(I64=Y123,G157=Y123+Y136),"-","Nicht OK")</f>
        <v>-</v>
      </c>
      <c r="M155" s="243" t="str">
        <f>IF(L155="Nicht OK","Anpassen!","-")</f>
        <v>-</v>
      </c>
      <c r="N155" s="244"/>
      <c r="O155" s="124"/>
      <c r="P155" s="124"/>
      <c r="Q155" s="124"/>
      <c r="R155" s="124"/>
      <c r="S155" s="124"/>
      <c r="T155" s="124"/>
      <c r="U155" s="124"/>
      <c r="V155" s="124"/>
      <c r="W155" s="124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</row>
    <row r="156" spans="2:57" ht="15.75" thickBot="1" x14ac:dyDescent="0.3">
      <c r="D156" s="72" t="s">
        <v>103</v>
      </c>
      <c r="E156" s="69">
        <f>25%*(E154+E155)</f>
        <v>0</v>
      </c>
      <c r="F156" s="69">
        <f>25%*(F154+F155)</f>
        <v>0</v>
      </c>
      <c r="G156" s="70">
        <f t="shared" ref="G156" si="18">E156+F156</f>
        <v>0</v>
      </c>
      <c r="H156" s="71" t="str">
        <f t="shared" si="17"/>
        <v>-</v>
      </c>
      <c r="I156" s="17"/>
      <c r="J156" s="239" t="s">
        <v>82</v>
      </c>
      <c r="K156" s="240"/>
      <c r="L156" s="167" t="str">
        <f>IF(OR(Y149=0,G158=0),"-",IF(Y149=G158,"OK","Nicht OK"))</f>
        <v>-</v>
      </c>
      <c r="M156" s="245" t="str">
        <f>IF(L156="Nicht OK","Anpassen!","-")</f>
        <v>-</v>
      </c>
      <c r="N156" s="246"/>
      <c r="O156" s="59"/>
      <c r="P156" s="59"/>
      <c r="Q156" s="59"/>
      <c r="R156" s="59"/>
      <c r="S156" s="59"/>
      <c r="T156" s="59"/>
      <c r="U156" s="59"/>
      <c r="V156" s="59"/>
      <c r="W156" s="59"/>
    </row>
    <row r="157" spans="2:57" x14ac:dyDescent="0.25">
      <c r="D157" s="228" t="s">
        <v>150</v>
      </c>
      <c r="E157" s="69">
        <f>+SUMIFS(E123:X123,E67:X67,"Industrielle Forschung")+SUMIFS(E136:X136,E67:X67,"Industrielle Forschung")</f>
        <v>0</v>
      </c>
      <c r="F157" s="69">
        <f>+SUMIFS(E123:X123,E67:X67,"Experimentelle Entwicklung")+SUMIFS(E136:X136,E67:X67,"Experimentelle Entwicklung")</f>
        <v>0</v>
      </c>
      <c r="G157" s="70">
        <f>E157+F157</f>
        <v>0</v>
      </c>
      <c r="H157" s="71" t="str">
        <f t="shared" si="17"/>
        <v>-</v>
      </c>
      <c r="I157" s="17"/>
      <c r="O157" s="59"/>
      <c r="P157" s="59"/>
      <c r="Q157" s="59"/>
      <c r="R157" s="59"/>
      <c r="S157" s="59"/>
      <c r="T157" s="59"/>
      <c r="U157" s="59"/>
      <c r="V157" s="59"/>
      <c r="W157" s="59"/>
    </row>
    <row r="158" spans="2:57" ht="15.75" thickBot="1" x14ac:dyDescent="0.3">
      <c r="D158" s="72" t="s">
        <v>100</v>
      </c>
      <c r="E158" s="69">
        <f>+SUMIFS(E149:X149,E67:X67,"Industrielle Forschung")</f>
        <v>0</v>
      </c>
      <c r="F158" s="69">
        <f>+SUMIFS(E149:X149,E67:X67,"Experimentelle Entwicklung")</f>
        <v>0</v>
      </c>
      <c r="G158" s="70">
        <f>E158+F158</f>
        <v>0</v>
      </c>
      <c r="H158" s="71" t="str">
        <f t="shared" si="17"/>
        <v>-</v>
      </c>
      <c r="I158" s="3"/>
      <c r="J158" s="3"/>
      <c r="M158" s="3"/>
      <c r="N158" s="3"/>
      <c r="O158" s="17"/>
      <c r="P158" s="17"/>
      <c r="Q158" s="17"/>
      <c r="R158" s="17"/>
      <c r="S158" s="17"/>
      <c r="T158" s="17"/>
      <c r="U158" s="17"/>
      <c r="V158" s="17"/>
      <c r="W158" s="17"/>
    </row>
    <row r="159" spans="2:57" ht="15.75" thickBot="1" x14ac:dyDescent="0.3">
      <c r="D159" s="83" t="s">
        <v>24</v>
      </c>
      <c r="E159" s="147">
        <f>SUM(E154:E158)</f>
        <v>0</v>
      </c>
      <c r="F159" s="147">
        <f>SUM(F154:F158)</f>
        <v>0</v>
      </c>
      <c r="G159" s="148">
        <f>E159+F159</f>
        <v>0</v>
      </c>
      <c r="H159" s="86" t="str">
        <f t="shared" si="17"/>
        <v>-</v>
      </c>
      <c r="I159" s="17"/>
      <c r="J159" s="17"/>
      <c r="K159" s="17"/>
      <c r="L159" s="59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</row>
    <row r="160" spans="2:57" s="4" customFormat="1" x14ac:dyDescent="0.25">
      <c r="B160" s="17"/>
      <c r="C160" s="17"/>
      <c r="D160" s="290" t="s">
        <v>104</v>
      </c>
      <c r="E160" s="290"/>
      <c r="F160" s="290"/>
      <c r="G160" s="290"/>
      <c r="H160" s="290"/>
      <c r="I160" s="17"/>
      <c r="J160" s="17"/>
      <c r="K160" s="17"/>
    </row>
    <row r="161" spans="2:11" s="4" customFormat="1" x14ac:dyDescent="0.25">
      <c r="B161" s="17"/>
      <c r="C161" s="17"/>
      <c r="D161" s="290"/>
      <c r="E161" s="290"/>
      <c r="F161" s="290"/>
      <c r="G161" s="290"/>
      <c r="H161" s="290"/>
      <c r="I161" s="17"/>
      <c r="J161" s="17"/>
      <c r="K161" s="17"/>
    </row>
    <row r="162" spans="2:11" s="4" customFormat="1" x14ac:dyDescent="0.25">
      <c r="B162" s="17"/>
      <c r="C162" s="17"/>
      <c r="D162" s="90"/>
      <c r="E162" s="94"/>
      <c r="F162" s="17"/>
      <c r="G162" s="95"/>
      <c r="H162" s="17"/>
      <c r="I162" s="17"/>
      <c r="J162" s="17"/>
      <c r="K162" s="17"/>
    </row>
    <row r="163" spans="2:11" s="4" customFormat="1" x14ac:dyDescent="0.25">
      <c r="B163" s="17"/>
      <c r="C163" s="17"/>
      <c r="D163" s="20"/>
      <c r="E163" s="94"/>
      <c r="F163" s="17"/>
      <c r="G163" s="17"/>
      <c r="H163" s="17"/>
      <c r="I163" s="17"/>
      <c r="J163" s="17"/>
      <c r="K163" s="17"/>
    </row>
    <row r="164" spans="2:11" s="4" customFormat="1" x14ac:dyDescent="0.25">
      <c r="B164" s="17"/>
      <c r="C164" s="17"/>
      <c r="D164" s="20"/>
      <c r="E164" s="94"/>
      <c r="F164" s="17"/>
      <c r="G164" s="17"/>
      <c r="H164" s="17"/>
      <c r="I164" s="17"/>
      <c r="J164" s="17"/>
      <c r="K164" s="17"/>
    </row>
    <row r="165" spans="2:11" s="4" customFormat="1" x14ac:dyDescent="0.25">
      <c r="B165" s="17"/>
      <c r="C165" s="17"/>
      <c r="D165" s="32"/>
      <c r="E165" s="96"/>
      <c r="F165" s="17"/>
      <c r="G165" s="17"/>
      <c r="H165" s="17"/>
      <c r="I165" s="17"/>
      <c r="J165" s="17"/>
      <c r="K165" s="17"/>
    </row>
    <row r="166" spans="2:11" s="4" customFormat="1" x14ac:dyDescent="0.25">
      <c r="B166" s="17"/>
      <c r="C166" s="17"/>
      <c r="D166" s="20"/>
      <c r="E166" s="20"/>
      <c r="F166" s="17"/>
      <c r="G166" s="17"/>
      <c r="H166" s="17"/>
      <c r="I166" s="17"/>
      <c r="J166" s="17"/>
      <c r="K166" s="17"/>
    </row>
    <row r="167" spans="2:11" s="4" customFormat="1" x14ac:dyDescent="0.25">
      <c r="B167" s="17"/>
      <c r="C167" s="17"/>
      <c r="D167" s="17"/>
      <c r="E167" s="17"/>
      <c r="F167" s="17"/>
      <c r="G167" s="17"/>
      <c r="H167" s="17"/>
      <c r="I167" s="17"/>
      <c r="J167" s="17"/>
      <c r="K167" s="17"/>
    </row>
    <row r="168" spans="2:11" s="4" customFormat="1" x14ac:dyDescent="0.25">
      <c r="B168" s="3"/>
      <c r="C168" s="3"/>
      <c r="D168" s="3"/>
      <c r="E168" s="3"/>
      <c r="F168" s="3"/>
      <c r="G168" s="3"/>
      <c r="H168" s="3"/>
      <c r="I168" s="3"/>
      <c r="J168" s="3"/>
      <c r="K168" s="3"/>
    </row>
    <row r="169" spans="2:11" s="4" customFormat="1" x14ac:dyDescent="0.25">
      <c r="B169" s="3"/>
      <c r="C169" s="3"/>
      <c r="D169" s="3"/>
      <c r="E169" s="3"/>
      <c r="F169" s="3"/>
      <c r="G169" s="3"/>
      <c r="H169" s="3"/>
      <c r="I169" s="3"/>
      <c r="J169" s="3"/>
      <c r="K169" s="3"/>
    </row>
    <row r="170" spans="2:11" s="4" customFormat="1" x14ac:dyDescent="0.25"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spans="2:11" s="4" customFormat="1" x14ac:dyDescent="0.25">
      <c r="B171" s="3"/>
      <c r="C171" s="3"/>
      <c r="D171" s="3"/>
      <c r="E171" s="3"/>
      <c r="F171" s="3"/>
      <c r="G171" s="3"/>
      <c r="H171" s="3"/>
      <c r="I171" s="3"/>
      <c r="J171" s="3"/>
      <c r="K171" s="3"/>
    </row>
    <row r="172" spans="2:11" s="4" customFormat="1" x14ac:dyDescent="0.25"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spans="2:11" s="4" customFormat="1" x14ac:dyDescent="0.25">
      <c r="B173" s="3"/>
      <c r="C173" s="3"/>
      <c r="D173" s="3"/>
      <c r="E173" s="3"/>
      <c r="F173" s="3"/>
      <c r="G173" s="3"/>
      <c r="H173" s="3"/>
      <c r="I173" s="3"/>
      <c r="J173" s="3"/>
      <c r="K173" s="3"/>
    </row>
    <row r="174" spans="2:11" s="4" customFormat="1" x14ac:dyDescent="0.25">
      <c r="B174" s="3"/>
      <c r="C174" s="3"/>
      <c r="D174" s="3"/>
      <c r="E174" s="3"/>
      <c r="F174" s="3"/>
      <c r="G174" s="3"/>
      <c r="H174" s="3"/>
      <c r="I174" s="3"/>
      <c r="J174" s="3"/>
      <c r="K174" s="3"/>
    </row>
    <row r="175" spans="2:11" s="4" customFormat="1" x14ac:dyDescent="0.25">
      <c r="B175" s="3"/>
      <c r="C175" s="3"/>
      <c r="D175" s="3"/>
      <c r="E175" s="3"/>
      <c r="F175" s="3"/>
      <c r="G175" s="3"/>
      <c r="H175" s="3"/>
      <c r="I175" s="3"/>
      <c r="J175" s="3"/>
      <c r="K175" s="3"/>
    </row>
    <row r="176" spans="2:11" s="4" customFormat="1" x14ac:dyDescent="0.25">
      <c r="B176" s="3"/>
      <c r="C176" s="3"/>
      <c r="D176" s="3"/>
      <c r="E176" s="3"/>
      <c r="F176" s="3"/>
      <c r="G176" s="3"/>
      <c r="H176" s="3"/>
      <c r="I176" s="3"/>
      <c r="J176" s="3"/>
      <c r="K176" s="3"/>
    </row>
    <row r="177" spans="2:11" s="4" customFormat="1" x14ac:dyDescent="0.25">
      <c r="B177" s="3"/>
      <c r="C177" s="3"/>
      <c r="D177" s="3"/>
      <c r="E177" s="3"/>
      <c r="F177" s="3"/>
      <c r="G177" s="3"/>
      <c r="H177" s="3"/>
      <c r="I177" s="3"/>
      <c r="J177" s="3"/>
      <c r="K177" s="3"/>
    </row>
    <row r="178" spans="2:11" s="4" customFormat="1" x14ac:dyDescent="0.25">
      <c r="B178" s="3"/>
      <c r="C178" s="3"/>
      <c r="D178" s="3"/>
      <c r="E178" s="3"/>
      <c r="F178" s="3"/>
      <c r="G178" s="3"/>
      <c r="H178" s="3"/>
      <c r="I178" s="3"/>
      <c r="J178" s="3"/>
      <c r="K178" s="3"/>
    </row>
    <row r="179" spans="2:11" s="4" customFormat="1" x14ac:dyDescent="0.25">
      <c r="B179" s="3"/>
      <c r="C179" s="3"/>
      <c r="D179" s="3"/>
      <c r="E179" s="3"/>
      <c r="F179" s="3"/>
      <c r="G179" s="3"/>
      <c r="H179" s="3"/>
      <c r="I179" s="3"/>
      <c r="J179" s="3"/>
      <c r="K179" s="3"/>
    </row>
    <row r="180" spans="2:11" s="4" customFormat="1" x14ac:dyDescent="0.25">
      <c r="B180" s="3"/>
      <c r="C180" s="3"/>
      <c r="D180" s="3"/>
      <c r="E180" s="3"/>
      <c r="F180" s="3"/>
      <c r="G180" s="3"/>
      <c r="H180" s="3"/>
      <c r="I180" s="3"/>
      <c r="J180" s="3"/>
      <c r="K180" s="3"/>
    </row>
    <row r="181" spans="2:11" s="4" customFormat="1" x14ac:dyDescent="0.25">
      <c r="B181" s="3"/>
      <c r="C181" s="3"/>
      <c r="D181" s="3"/>
      <c r="E181" s="3"/>
      <c r="F181" s="3"/>
      <c r="G181" s="3"/>
      <c r="H181" s="3"/>
      <c r="I181" s="3"/>
      <c r="J181" s="3"/>
      <c r="K181" s="3"/>
    </row>
    <row r="182" spans="2:11" s="4" customFormat="1" x14ac:dyDescent="0.25">
      <c r="B182" s="3"/>
      <c r="C182" s="3"/>
      <c r="D182" s="3"/>
      <c r="E182" s="3"/>
      <c r="F182" s="3"/>
      <c r="G182" s="3"/>
      <c r="H182" s="3"/>
      <c r="I182" s="3"/>
      <c r="J182" s="3"/>
      <c r="K182" s="3"/>
    </row>
    <row r="183" spans="2:11" s="4" customFormat="1" x14ac:dyDescent="0.25">
      <c r="B183" s="3"/>
      <c r="C183" s="3"/>
      <c r="D183" s="3"/>
      <c r="E183" s="3"/>
      <c r="F183" s="3"/>
      <c r="G183" s="3"/>
      <c r="H183" s="3"/>
      <c r="I183" s="3"/>
      <c r="J183" s="3"/>
      <c r="K183" s="3"/>
    </row>
    <row r="184" spans="2:11" s="4" customFormat="1" x14ac:dyDescent="0.25">
      <c r="B184" s="3"/>
      <c r="C184" s="3"/>
      <c r="D184" s="3"/>
      <c r="E184" s="3"/>
      <c r="F184" s="3"/>
      <c r="G184" s="3"/>
      <c r="H184" s="3"/>
      <c r="I184" s="3"/>
      <c r="J184" s="3"/>
      <c r="K184" s="3"/>
    </row>
    <row r="185" spans="2:11" s="4" customFormat="1" x14ac:dyDescent="0.25">
      <c r="B185" s="3"/>
      <c r="C185" s="3"/>
      <c r="D185" s="3"/>
      <c r="E185" s="3"/>
      <c r="F185" s="3"/>
      <c r="G185" s="3"/>
      <c r="H185" s="3"/>
      <c r="I185" s="3"/>
      <c r="J185" s="3"/>
      <c r="K185" s="3"/>
    </row>
    <row r="186" spans="2:11" s="4" customFormat="1" x14ac:dyDescent="0.25">
      <c r="B186" s="3"/>
      <c r="C186" s="3"/>
      <c r="D186" s="3"/>
      <c r="E186" s="3"/>
      <c r="F186" s="3"/>
      <c r="G186" s="3"/>
      <c r="H186" s="3"/>
      <c r="I186" s="3"/>
      <c r="J186" s="3"/>
      <c r="K186" s="3"/>
    </row>
    <row r="187" spans="2:11" s="4" customFormat="1" x14ac:dyDescent="0.25">
      <c r="B187" s="3"/>
      <c r="C187" s="3"/>
      <c r="D187" s="3"/>
      <c r="E187" s="3"/>
      <c r="F187" s="3"/>
      <c r="G187" s="3"/>
      <c r="H187" s="3"/>
      <c r="I187" s="3"/>
      <c r="J187" s="3"/>
      <c r="K187" s="3"/>
    </row>
    <row r="188" spans="2:11" s="4" customFormat="1" x14ac:dyDescent="0.25">
      <c r="B188" s="3"/>
      <c r="C188" s="3"/>
      <c r="D188" s="3"/>
      <c r="E188" s="3"/>
      <c r="F188" s="3"/>
      <c r="G188" s="3"/>
      <c r="H188" s="3"/>
      <c r="I188" s="3"/>
      <c r="J188" s="3"/>
      <c r="K188" s="3"/>
    </row>
    <row r="189" spans="2:11" s="4" customFormat="1" x14ac:dyDescent="0.25">
      <c r="B189" s="3"/>
      <c r="C189" s="3"/>
      <c r="D189" s="3"/>
      <c r="E189" s="3"/>
      <c r="F189" s="3"/>
      <c r="G189" s="3"/>
      <c r="H189" s="3"/>
      <c r="I189" s="3"/>
      <c r="J189" s="3"/>
      <c r="K189" s="3"/>
    </row>
    <row r="190" spans="2:11" s="4" customFormat="1" x14ac:dyDescent="0.25">
      <c r="B190" s="3"/>
      <c r="C190" s="3"/>
      <c r="D190" s="3"/>
      <c r="E190" s="3"/>
      <c r="F190" s="3"/>
      <c r="G190" s="3"/>
      <c r="H190" s="3"/>
      <c r="I190" s="3"/>
      <c r="J190" s="3"/>
      <c r="K190" s="3"/>
    </row>
    <row r="191" spans="2:11" s="4" customFormat="1" x14ac:dyDescent="0.25">
      <c r="B191" s="3"/>
      <c r="C191" s="3"/>
      <c r="D191" s="3"/>
      <c r="E191" s="3"/>
      <c r="F191" s="3"/>
      <c r="G191" s="3"/>
      <c r="H191" s="3"/>
      <c r="I191" s="3"/>
      <c r="J191" s="3"/>
      <c r="K191" s="3"/>
    </row>
    <row r="192" spans="2:11" s="4" customFormat="1" x14ac:dyDescent="0.25">
      <c r="B192" s="3"/>
      <c r="C192" s="3"/>
      <c r="D192" s="3"/>
      <c r="E192" s="3"/>
      <c r="F192" s="3"/>
      <c r="G192" s="3"/>
      <c r="H192" s="3"/>
      <c r="I192" s="3"/>
      <c r="J192" s="3"/>
      <c r="K192" s="3"/>
    </row>
    <row r="193" spans="2:11" s="4" customFormat="1" x14ac:dyDescent="0.25">
      <c r="B193" s="3"/>
      <c r="C193" s="3"/>
      <c r="D193" s="3"/>
      <c r="E193" s="3"/>
      <c r="F193" s="3"/>
      <c r="G193" s="3"/>
      <c r="H193" s="3"/>
      <c r="I193" s="3"/>
      <c r="J193" s="3"/>
      <c r="K193" s="3"/>
    </row>
    <row r="194" spans="2:11" s="4" customFormat="1" x14ac:dyDescent="0.25">
      <c r="B194" s="3"/>
      <c r="C194" s="3"/>
      <c r="D194" s="3"/>
      <c r="E194" s="3"/>
      <c r="F194" s="3"/>
      <c r="G194" s="3"/>
      <c r="H194" s="3"/>
      <c r="I194" s="3"/>
      <c r="J194" s="3"/>
      <c r="K194" s="3"/>
    </row>
    <row r="195" spans="2:11" s="4" customFormat="1" x14ac:dyDescent="0.25">
      <c r="B195" s="3"/>
      <c r="C195" s="3"/>
      <c r="D195" s="3"/>
      <c r="E195" s="3"/>
      <c r="F195" s="3"/>
      <c r="G195" s="3"/>
      <c r="H195" s="3"/>
      <c r="I195" s="3"/>
      <c r="J195" s="3"/>
      <c r="K195" s="3"/>
    </row>
    <row r="196" spans="2:11" s="4" customFormat="1" x14ac:dyDescent="0.25">
      <c r="B196" s="3"/>
      <c r="C196" s="3"/>
      <c r="D196" s="3"/>
      <c r="E196" s="3"/>
      <c r="F196" s="3"/>
      <c r="G196" s="3"/>
      <c r="H196" s="3"/>
      <c r="I196" s="3"/>
      <c r="J196" s="3"/>
      <c r="K196" s="3"/>
    </row>
  </sheetData>
  <sheetProtection insertRows="0" deleteRows="0" selectLockedCells="1"/>
  <mergeCells count="17">
    <mergeCell ref="D160:H161"/>
    <mergeCell ref="D2:G3"/>
    <mergeCell ref="D5:G5"/>
    <mergeCell ref="I6:J6"/>
    <mergeCell ref="I2:J5"/>
    <mergeCell ref="J153:N153"/>
    <mergeCell ref="J156:K156"/>
    <mergeCell ref="M156:N156"/>
    <mergeCell ref="J154:K154"/>
    <mergeCell ref="M154:N154"/>
    <mergeCell ref="J155:K155"/>
    <mergeCell ref="M155:N155"/>
    <mergeCell ref="B126:B135"/>
    <mergeCell ref="B139:B148"/>
    <mergeCell ref="B12:B21"/>
    <mergeCell ref="B26:B35"/>
    <mergeCell ref="E8:G8"/>
  </mergeCells>
  <conditionalFormatting sqref="J154">
    <cfRule type="expression" dxfId="81" priority="7">
      <formula>$L$152="Pas OK"</formula>
    </cfRule>
    <cfRule type="expression" dxfId="80" priority="8">
      <formula>$L$152="OK"</formula>
    </cfRule>
  </conditionalFormatting>
  <conditionalFormatting sqref="J156">
    <cfRule type="expression" dxfId="79" priority="1">
      <formula>$L$152="Pas OK"</formula>
    </cfRule>
    <cfRule type="expression" dxfId="78" priority="2">
      <formula>$L$152="OK"</formula>
    </cfRule>
  </conditionalFormatting>
  <dataValidations count="1">
    <dataValidation type="list" allowBlank="1" showInputMessage="1" showErrorMessage="1" sqref="E67:X67">
      <formula1>"Industrielle Forschung, Experimentelle Entwicklung"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49" orientation="landscape" r:id="rId1"/>
  <ignoredErrors>
    <ignoredError sqref="F12:H21 D72:Y78 E150:AA151 G155:H156 E7:G8 D81:Y81 E79:Y80 H26:I64 Y83:Y134 E149:Y149 Z149:AA149 Y135:Y148 P136:X136 I136:O136 E136:H136 D83:D87 E123:N124 G154:H154 G159:H159 G157:H157 G158:H158 E159:F159 E155:F156 E154:F154 D69 H69:Y69 D70 H70:Y70 D71 H71:Y71 N155 N154 L154:M154 M155 F22:G22 H22 E158:F15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BG67"/>
  <sheetViews>
    <sheetView showGridLines="0" topLeftCell="A4" zoomScaleNormal="100" zoomScaleSheetLayoutView="80" workbookViewId="0">
      <pane xSplit="8" ySplit="9" topLeftCell="I13" activePane="bottomRight" state="frozen"/>
      <selection activeCell="A4" sqref="A4"/>
      <selection pane="topRight" activeCell="I4" sqref="I4"/>
      <selection pane="bottomLeft" activeCell="A13" sqref="A13"/>
      <selection pane="bottomRight" activeCell="A4" sqref="A4"/>
    </sheetView>
  </sheetViews>
  <sheetFormatPr defaultColWidth="2.7109375" defaultRowHeight="30" customHeight="1" x14ac:dyDescent="0.25"/>
  <cols>
    <col min="1" max="1" width="4.140625" style="179" customWidth="1"/>
    <col min="2" max="2" width="10.140625" style="203" customWidth="1"/>
    <col min="3" max="3" width="36.5703125" style="208" customWidth="1"/>
    <col min="4" max="4" width="37.28515625" style="208" customWidth="1"/>
    <col min="5" max="5" width="15.28515625" style="209" customWidth="1"/>
    <col min="6" max="6" width="19.140625" style="209" customWidth="1"/>
    <col min="7" max="7" width="18.42578125" style="209" customWidth="1"/>
    <col min="8" max="8" width="14.85546875" style="209" customWidth="1"/>
    <col min="9" max="11" width="5.7109375" style="210" customWidth="1"/>
    <col min="12" max="12" width="6.28515625" style="210" customWidth="1"/>
    <col min="13" max="57" width="5.7109375" style="210" customWidth="1"/>
    <col min="58" max="58" width="3.7109375" style="205" customWidth="1"/>
    <col min="59" max="16384" width="2.7109375" style="205"/>
  </cols>
  <sheetData>
    <row r="1" spans="1:59" s="179" customFormat="1" ht="30" customHeight="1" x14ac:dyDescent="0.25">
      <c r="C1" s="180"/>
      <c r="D1" s="180"/>
      <c r="E1" s="181"/>
      <c r="F1" s="181"/>
      <c r="G1" s="181"/>
      <c r="H1" s="181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</row>
    <row r="2" spans="1:59" s="183" customFormat="1" ht="39.950000000000003" customHeight="1" x14ac:dyDescent="0.25">
      <c r="I2" s="182"/>
      <c r="J2" s="182"/>
      <c r="K2" s="184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</row>
    <row r="3" spans="1:59" s="185" customFormat="1" ht="39.950000000000003" customHeight="1" thickBot="1" x14ac:dyDescent="0.3">
      <c r="I3" s="182"/>
      <c r="J3" s="182"/>
      <c r="K3" s="184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182"/>
      <c r="AM3" s="182"/>
      <c r="AN3" s="182"/>
      <c r="AO3" s="182"/>
      <c r="AP3" s="182"/>
      <c r="AQ3" s="182"/>
      <c r="AR3" s="182"/>
      <c r="AS3" s="182"/>
      <c r="AT3" s="182"/>
      <c r="AU3" s="182"/>
      <c r="AV3" s="182"/>
      <c r="AW3" s="182"/>
      <c r="AX3" s="182"/>
      <c r="AY3" s="182"/>
      <c r="AZ3" s="182"/>
      <c r="BA3" s="182"/>
      <c r="BB3" s="182"/>
      <c r="BC3" s="182"/>
      <c r="BD3" s="182"/>
      <c r="BE3" s="182"/>
    </row>
    <row r="4" spans="1:59" s="185" customFormat="1" ht="39.950000000000003" customHeight="1" thickBot="1" x14ac:dyDescent="0.3">
      <c r="C4" s="309" t="s">
        <v>144</v>
      </c>
      <c r="D4" s="310"/>
      <c r="F4" s="311">
        <f>+'Budget ohne Beihilfe'!I6</f>
        <v>0</v>
      </c>
      <c r="G4" s="312"/>
      <c r="H4" s="186"/>
      <c r="I4" s="182"/>
      <c r="J4" s="182"/>
      <c r="K4" s="184"/>
      <c r="L4" s="187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2"/>
      <c r="BB4" s="182"/>
      <c r="BC4" s="182"/>
      <c r="BD4" s="182"/>
      <c r="BE4" s="182"/>
    </row>
    <row r="5" spans="1:59" s="185" customFormat="1" ht="9.6" customHeight="1" thickBot="1" x14ac:dyDescent="0.3">
      <c r="D5" s="188"/>
      <c r="F5" s="189"/>
      <c r="G5" s="190"/>
      <c r="H5" s="186"/>
      <c r="I5" s="182"/>
      <c r="J5" s="182"/>
      <c r="K5" s="184"/>
      <c r="L5" s="187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  <c r="AZ5" s="182"/>
      <c r="BA5" s="182"/>
      <c r="BB5" s="182"/>
      <c r="BC5" s="182"/>
      <c r="BD5" s="182"/>
      <c r="BE5" s="182"/>
    </row>
    <row r="6" spans="1:59" s="185" customFormat="1" ht="20.25" customHeight="1" thickBot="1" x14ac:dyDescent="0.3">
      <c r="C6" s="162" t="s">
        <v>14</v>
      </c>
      <c r="D6" s="313" t="str">
        <f>+'Budget ohne Beihilfe'!E7</f>
        <v/>
      </c>
      <c r="E6" s="314"/>
      <c r="F6" s="315"/>
      <c r="I6" s="182"/>
      <c r="J6" s="182"/>
      <c r="K6" s="184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2"/>
      <c r="BE6" s="182"/>
    </row>
    <row r="7" spans="1:59" s="185" customFormat="1" ht="17.649999999999999" customHeight="1" thickBot="1" x14ac:dyDescent="0.3">
      <c r="C7" s="162" t="s">
        <v>15</v>
      </c>
      <c r="D7" s="313" t="str">
        <f>+'Budget ohne Beihilfe'!E8</f>
        <v/>
      </c>
      <c r="E7" s="314"/>
      <c r="F7" s="315"/>
      <c r="G7" s="316"/>
      <c r="H7" s="316"/>
      <c r="I7" s="182"/>
      <c r="J7" s="182"/>
      <c r="K7" s="184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182"/>
      <c r="BA7" s="182"/>
      <c r="BB7" s="182"/>
      <c r="BC7" s="182"/>
      <c r="BD7" s="182"/>
      <c r="BE7" s="182"/>
    </row>
    <row r="8" spans="1:59" s="185" customFormat="1" ht="17.649999999999999" customHeight="1" thickBot="1" x14ac:dyDescent="0.3">
      <c r="C8" s="188"/>
      <c r="E8" s="191"/>
      <c r="F8" s="191"/>
      <c r="G8" s="192"/>
      <c r="H8" s="192"/>
      <c r="I8" s="182"/>
      <c r="J8" s="182"/>
      <c r="K8" s="184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182"/>
      <c r="BE8" s="182"/>
    </row>
    <row r="9" spans="1:59" s="185" customFormat="1" ht="26.25" customHeight="1" thickBot="1" x14ac:dyDescent="0.3">
      <c r="A9" s="193"/>
      <c r="C9" s="216" t="s">
        <v>120</v>
      </c>
      <c r="D9" s="215">
        <v>44256</v>
      </c>
      <c r="G9" s="194"/>
      <c r="H9" s="194"/>
      <c r="I9" s="182"/>
      <c r="J9" s="182"/>
      <c r="K9" s="184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2"/>
      <c r="AY9" s="182"/>
      <c r="AZ9" s="182"/>
      <c r="BA9" s="182"/>
      <c r="BB9" s="182"/>
      <c r="BC9" s="182"/>
      <c r="BD9" s="182"/>
      <c r="BE9" s="182"/>
    </row>
    <row r="10" spans="1:59" s="185" customFormat="1" ht="10.9" customHeight="1" x14ac:dyDescent="0.25">
      <c r="A10" s="193"/>
      <c r="B10" s="195"/>
      <c r="C10" s="196"/>
      <c r="D10" s="197"/>
      <c r="I10" s="182"/>
      <c r="J10" s="182"/>
      <c r="K10" s="184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  <c r="AW10" s="182"/>
      <c r="AX10" s="182"/>
      <c r="AY10" s="182"/>
      <c r="AZ10" s="182"/>
      <c r="BA10" s="182"/>
      <c r="BB10" s="182"/>
      <c r="BC10" s="182"/>
      <c r="BD10" s="182"/>
      <c r="BE10" s="182"/>
    </row>
    <row r="11" spans="1:59" s="185" customFormat="1" ht="69.75" customHeight="1" x14ac:dyDescent="0.25">
      <c r="A11" s="183"/>
      <c r="B11" s="308" t="s">
        <v>123</v>
      </c>
      <c r="C11" s="317" t="s">
        <v>135</v>
      </c>
      <c r="D11" s="317" t="s">
        <v>121</v>
      </c>
      <c r="E11" s="308" t="s">
        <v>122</v>
      </c>
      <c r="F11" s="308" t="s">
        <v>124</v>
      </c>
      <c r="G11" s="308" t="s">
        <v>125</v>
      </c>
      <c r="H11" s="308" t="s">
        <v>138</v>
      </c>
      <c r="I11" s="198">
        <f>D9</f>
        <v>44256</v>
      </c>
      <c r="J11" s="199"/>
      <c r="K11" s="199"/>
      <c r="L11" s="199"/>
      <c r="M11" s="199"/>
      <c r="N11" s="199"/>
      <c r="O11" s="198">
        <f>EDATE(I11,$O$12)</f>
        <v>44440</v>
      </c>
      <c r="P11" s="199"/>
      <c r="Q11" s="199"/>
      <c r="R11" s="199"/>
      <c r="S11" s="199"/>
      <c r="T11" s="199"/>
      <c r="U11" s="198">
        <f>EDATE(O11,$O$12)</f>
        <v>44621</v>
      </c>
      <c r="V11" s="199"/>
      <c r="W11" s="199"/>
      <c r="X11" s="199"/>
      <c r="Y11" s="199"/>
      <c r="Z11" s="199"/>
      <c r="AA11" s="198">
        <f>EDATE(U11,$O$12)</f>
        <v>44805</v>
      </c>
      <c r="AB11" s="199"/>
      <c r="AC11" s="199"/>
      <c r="AD11" s="199"/>
      <c r="AE11" s="199"/>
      <c r="AF11" s="199"/>
      <c r="AG11" s="198">
        <f>EDATE(AA11,$O$12)</f>
        <v>44986</v>
      </c>
      <c r="AH11" s="199"/>
      <c r="AI11" s="199"/>
      <c r="AJ11" s="199"/>
      <c r="AK11" s="199"/>
      <c r="AL11" s="199"/>
      <c r="AM11" s="198">
        <f>EDATE(AG11,$O$12)</f>
        <v>45170</v>
      </c>
      <c r="AN11" s="199"/>
      <c r="AO11" s="199"/>
      <c r="AP11" s="199"/>
      <c r="AQ11" s="199"/>
      <c r="AR11" s="199"/>
      <c r="AS11" s="198">
        <f>EDATE(AM11,$O$12)</f>
        <v>45352</v>
      </c>
      <c r="AT11" s="199"/>
      <c r="AU11" s="199"/>
      <c r="AV11" s="199"/>
      <c r="AW11" s="199"/>
      <c r="AX11" s="199"/>
      <c r="AY11" s="198">
        <f>EDATE(AS11,$O$12)</f>
        <v>45536</v>
      </c>
      <c r="AZ11" s="199"/>
      <c r="BA11" s="199"/>
      <c r="BB11" s="199"/>
      <c r="BC11" s="199"/>
      <c r="BD11" s="198"/>
      <c r="BE11" s="198">
        <f>EDATE(AY11,$O$12)</f>
        <v>45717</v>
      </c>
      <c r="BF11" s="198"/>
    </row>
    <row r="12" spans="1:59" s="203" customFormat="1" ht="24" hidden="1" customHeight="1" thickBot="1" x14ac:dyDescent="0.3">
      <c r="A12" s="179"/>
      <c r="B12" s="308"/>
      <c r="C12" s="317"/>
      <c r="D12" s="317"/>
      <c r="E12" s="308"/>
      <c r="F12" s="308"/>
      <c r="G12" s="308"/>
      <c r="H12" s="308"/>
      <c r="I12" s="200">
        <v>0</v>
      </c>
      <c r="J12" s="201">
        <v>1</v>
      </c>
      <c r="K12" s="201">
        <v>2</v>
      </c>
      <c r="L12" s="201">
        <v>3</v>
      </c>
      <c r="M12" s="201">
        <v>4</v>
      </c>
      <c r="N12" s="201">
        <v>5</v>
      </c>
      <c r="O12" s="200">
        <v>6</v>
      </c>
      <c r="P12" s="201">
        <v>7</v>
      </c>
      <c r="Q12" s="201">
        <v>8</v>
      </c>
      <c r="R12" s="201">
        <v>9</v>
      </c>
      <c r="S12" s="201">
        <v>10</v>
      </c>
      <c r="T12" s="201">
        <v>11</v>
      </c>
      <c r="U12" s="200">
        <v>12</v>
      </c>
      <c r="V12" s="201">
        <v>13</v>
      </c>
      <c r="W12" s="201">
        <v>14</v>
      </c>
      <c r="X12" s="201">
        <v>15</v>
      </c>
      <c r="Y12" s="201">
        <v>16</v>
      </c>
      <c r="Z12" s="201">
        <v>17</v>
      </c>
      <c r="AA12" s="200">
        <v>18</v>
      </c>
      <c r="AB12" s="201">
        <v>19</v>
      </c>
      <c r="AC12" s="201">
        <v>20</v>
      </c>
      <c r="AD12" s="201">
        <v>21</v>
      </c>
      <c r="AE12" s="201">
        <v>22</v>
      </c>
      <c r="AF12" s="201">
        <v>23</v>
      </c>
      <c r="AG12" s="200">
        <v>24</v>
      </c>
      <c r="AH12" s="201">
        <v>25</v>
      </c>
      <c r="AI12" s="201">
        <v>26</v>
      </c>
      <c r="AJ12" s="201">
        <v>27</v>
      </c>
      <c r="AK12" s="201">
        <v>28</v>
      </c>
      <c r="AL12" s="201">
        <v>29</v>
      </c>
      <c r="AM12" s="200">
        <v>30</v>
      </c>
      <c r="AN12" s="201">
        <v>31</v>
      </c>
      <c r="AO12" s="201">
        <v>32</v>
      </c>
      <c r="AP12" s="201">
        <v>33</v>
      </c>
      <c r="AQ12" s="201">
        <v>34</v>
      </c>
      <c r="AR12" s="201">
        <v>35</v>
      </c>
      <c r="AS12" s="200">
        <v>36</v>
      </c>
      <c r="AT12" s="201">
        <v>37</v>
      </c>
      <c r="AU12" s="201">
        <v>38</v>
      </c>
      <c r="AV12" s="201">
        <v>39</v>
      </c>
      <c r="AW12" s="201">
        <v>40</v>
      </c>
      <c r="AX12" s="201">
        <v>41</v>
      </c>
      <c r="AY12" s="200">
        <v>42</v>
      </c>
      <c r="AZ12" s="201">
        <v>43</v>
      </c>
      <c r="BA12" s="201">
        <v>44</v>
      </c>
      <c r="BB12" s="201">
        <v>45</v>
      </c>
      <c r="BC12" s="201">
        <v>46</v>
      </c>
      <c r="BD12" s="201">
        <v>47</v>
      </c>
      <c r="BE12" s="200">
        <v>48</v>
      </c>
      <c r="BF12" s="202"/>
    </row>
    <row r="13" spans="1:59" s="206" customFormat="1" ht="24.95" customHeight="1" x14ac:dyDescent="0.25">
      <c r="A13" s="179"/>
      <c r="B13" s="168">
        <v>1</v>
      </c>
      <c r="C13" s="214" t="s">
        <v>126</v>
      </c>
      <c r="D13" s="214" t="s">
        <v>121</v>
      </c>
      <c r="E13" s="169"/>
      <c r="F13" s="169"/>
      <c r="G13" s="169"/>
      <c r="H13" s="169"/>
      <c r="I13" s="204"/>
      <c r="J13" s="204" t="str">
        <f t="shared" ref="J13:Y29" si="0">IF(J$12=$H13,"DL","")</f>
        <v/>
      </c>
      <c r="K13" s="204" t="str">
        <f t="shared" si="0"/>
        <v/>
      </c>
      <c r="L13" s="204" t="str">
        <f t="shared" si="0"/>
        <v/>
      </c>
      <c r="M13" s="204" t="str">
        <f t="shared" si="0"/>
        <v/>
      </c>
      <c r="N13" s="204" t="str">
        <f t="shared" si="0"/>
        <v/>
      </c>
      <c r="O13" s="204" t="str">
        <f t="shared" si="0"/>
        <v/>
      </c>
      <c r="P13" s="204" t="str">
        <f t="shared" si="0"/>
        <v/>
      </c>
      <c r="Q13" s="204" t="str">
        <f t="shared" si="0"/>
        <v/>
      </c>
      <c r="R13" s="204" t="str">
        <f t="shared" si="0"/>
        <v/>
      </c>
      <c r="S13" s="204" t="str">
        <f t="shared" si="0"/>
        <v/>
      </c>
      <c r="T13" s="204" t="str">
        <f t="shared" si="0"/>
        <v/>
      </c>
      <c r="U13" s="204" t="str">
        <f t="shared" si="0"/>
        <v/>
      </c>
      <c r="V13" s="204" t="str">
        <f t="shared" si="0"/>
        <v/>
      </c>
      <c r="W13" s="204" t="str">
        <f>IF(W$12=$H13,"DL","")</f>
        <v/>
      </c>
      <c r="X13" s="204" t="str">
        <f t="shared" ref="X13:BE20" si="1">IF(X$12=$H13,"DL","")</f>
        <v/>
      </c>
      <c r="Y13" s="204" t="str">
        <f t="shared" si="1"/>
        <v/>
      </c>
      <c r="Z13" s="204" t="str">
        <f t="shared" si="1"/>
        <v/>
      </c>
      <c r="AA13" s="204" t="str">
        <f t="shared" si="1"/>
        <v/>
      </c>
      <c r="AB13" s="204" t="str">
        <f t="shared" si="1"/>
        <v/>
      </c>
      <c r="AC13" s="204" t="str">
        <f t="shared" si="1"/>
        <v/>
      </c>
      <c r="AD13" s="204" t="str">
        <f t="shared" si="1"/>
        <v/>
      </c>
      <c r="AE13" s="204" t="str">
        <f t="shared" si="1"/>
        <v/>
      </c>
      <c r="AF13" s="204" t="str">
        <f t="shared" si="1"/>
        <v/>
      </c>
      <c r="AG13" s="204" t="str">
        <f t="shared" si="1"/>
        <v/>
      </c>
      <c r="AH13" s="204" t="str">
        <f t="shared" si="1"/>
        <v/>
      </c>
      <c r="AI13" s="204" t="str">
        <f t="shared" si="1"/>
        <v/>
      </c>
      <c r="AJ13" s="204" t="str">
        <f t="shared" si="1"/>
        <v/>
      </c>
      <c r="AK13" s="204" t="str">
        <f t="shared" si="1"/>
        <v/>
      </c>
      <c r="AL13" s="204" t="str">
        <f t="shared" si="1"/>
        <v/>
      </c>
      <c r="AM13" s="204" t="str">
        <f t="shared" si="1"/>
        <v/>
      </c>
      <c r="AN13" s="204" t="str">
        <f t="shared" si="1"/>
        <v/>
      </c>
      <c r="AO13" s="204" t="str">
        <f t="shared" si="1"/>
        <v/>
      </c>
      <c r="AP13" s="204" t="str">
        <f t="shared" si="1"/>
        <v/>
      </c>
      <c r="AQ13" s="204" t="str">
        <f t="shared" si="1"/>
        <v/>
      </c>
      <c r="AR13" s="204" t="str">
        <f t="shared" si="1"/>
        <v/>
      </c>
      <c r="AS13" s="204" t="str">
        <f t="shared" si="1"/>
        <v/>
      </c>
      <c r="AT13" s="204" t="str">
        <f t="shared" si="1"/>
        <v/>
      </c>
      <c r="AU13" s="204" t="str">
        <f t="shared" si="1"/>
        <v/>
      </c>
      <c r="AV13" s="204" t="str">
        <f t="shared" si="1"/>
        <v/>
      </c>
      <c r="AW13" s="204" t="str">
        <f t="shared" si="1"/>
        <v/>
      </c>
      <c r="AX13" s="204" t="str">
        <f t="shared" si="1"/>
        <v/>
      </c>
      <c r="AY13" s="204" t="str">
        <f t="shared" si="1"/>
        <v/>
      </c>
      <c r="AZ13" s="204" t="str">
        <f t="shared" si="1"/>
        <v/>
      </c>
      <c r="BA13" s="204" t="str">
        <f t="shared" si="1"/>
        <v/>
      </c>
      <c r="BB13" s="204" t="str">
        <f t="shared" si="1"/>
        <v/>
      </c>
      <c r="BC13" s="204" t="str">
        <f t="shared" si="1"/>
        <v/>
      </c>
      <c r="BD13" s="204" t="str">
        <f t="shared" si="1"/>
        <v/>
      </c>
      <c r="BE13" s="204" t="str">
        <f t="shared" si="1"/>
        <v/>
      </c>
      <c r="BF13" s="205"/>
      <c r="BG13" s="205"/>
    </row>
    <row r="14" spans="1:59" s="206" customFormat="1" ht="24.95" customHeight="1" x14ac:dyDescent="0.25">
      <c r="A14" s="179"/>
      <c r="B14" s="170" t="s">
        <v>106</v>
      </c>
      <c r="C14" s="172" t="s">
        <v>136</v>
      </c>
      <c r="D14" s="172" t="s">
        <v>137</v>
      </c>
      <c r="E14" s="171">
        <v>1</v>
      </c>
      <c r="F14" s="171">
        <v>4</v>
      </c>
      <c r="G14" s="171"/>
      <c r="H14" s="171">
        <v>2</v>
      </c>
      <c r="I14" s="207"/>
      <c r="J14" s="204" t="str">
        <f>IF(J$12=$H14,"DL","")</f>
        <v/>
      </c>
      <c r="K14" s="204" t="str">
        <f>IF(K$12=$H14,"ER","")</f>
        <v>ER</v>
      </c>
      <c r="L14" s="204" t="str">
        <f t="shared" si="0"/>
        <v/>
      </c>
      <c r="M14" s="204" t="str">
        <f t="shared" si="0"/>
        <v/>
      </c>
      <c r="N14" s="204" t="str">
        <f t="shared" si="0"/>
        <v/>
      </c>
      <c r="O14" s="204" t="str">
        <f t="shared" si="0"/>
        <v/>
      </c>
      <c r="P14" s="204" t="str">
        <f t="shared" si="0"/>
        <v/>
      </c>
      <c r="Q14" s="204" t="str">
        <f t="shared" si="0"/>
        <v/>
      </c>
      <c r="R14" s="204" t="str">
        <f t="shared" si="0"/>
        <v/>
      </c>
      <c r="S14" s="204" t="str">
        <f t="shared" si="0"/>
        <v/>
      </c>
      <c r="T14" s="204" t="str">
        <f t="shared" si="0"/>
        <v/>
      </c>
      <c r="U14" s="204" t="str">
        <f t="shared" si="0"/>
        <v/>
      </c>
      <c r="V14" s="204" t="str">
        <f t="shared" si="0"/>
        <v/>
      </c>
      <c r="W14" s="204" t="str">
        <f t="shared" si="0"/>
        <v/>
      </c>
      <c r="X14" s="204" t="str">
        <f t="shared" si="1"/>
        <v/>
      </c>
      <c r="Y14" s="204" t="str">
        <f t="shared" si="1"/>
        <v/>
      </c>
      <c r="Z14" s="204" t="str">
        <f t="shared" si="1"/>
        <v/>
      </c>
      <c r="AA14" s="204" t="str">
        <f t="shared" si="1"/>
        <v/>
      </c>
      <c r="AB14" s="204" t="str">
        <f t="shared" si="1"/>
        <v/>
      </c>
      <c r="AC14" s="204" t="str">
        <f t="shared" si="1"/>
        <v/>
      </c>
      <c r="AD14" s="204" t="str">
        <f t="shared" si="1"/>
        <v/>
      </c>
      <c r="AE14" s="204" t="str">
        <f t="shared" si="1"/>
        <v/>
      </c>
      <c r="AF14" s="204" t="str">
        <f t="shared" si="1"/>
        <v/>
      </c>
      <c r="AG14" s="204" t="str">
        <f t="shared" si="1"/>
        <v/>
      </c>
      <c r="AH14" s="204" t="str">
        <f t="shared" si="1"/>
        <v/>
      </c>
      <c r="AI14" s="204" t="str">
        <f t="shared" si="1"/>
        <v/>
      </c>
      <c r="AJ14" s="204" t="str">
        <f t="shared" si="1"/>
        <v/>
      </c>
      <c r="AK14" s="204" t="str">
        <f t="shared" si="1"/>
        <v/>
      </c>
      <c r="AL14" s="204" t="str">
        <f t="shared" si="1"/>
        <v/>
      </c>
      <c r="AM14" s="204" t="str">
        <f t="shared" si="1"/>
        <v/>
      </c>
      <c r="AN14" s="204" t="str">
        <f t="shared" si="1"/>
        <v/>
      </c>
      <c r="AO14" s="204" t="str">
        <f t="shared" si="1"/>
        <v/>
      </c>
      <c r="AP14" s="204" t="str">
        <f t="shared" si="1"/>
        <v/>
      </c>
      <c r="AQ14" s="204" t="str">
        <f t="shared" si="1"/>
        <v/>
      </c>
      <c r="AR14" s="204" t="str">
        <f t="shared" si="1"/>
        <v/>
      </c>
      <c r="AS14" s="204" t="str">
        <f t="shared" si="1"/>
        <v/>
      </c>
      <c r="AT14" s="204" t="str">
        <f t="shared" si="1"/>
        <v/>
      </c>
      <c r="AU14" s="204" t="str">
        <f t="shared" si="1"/>
        <v/>
      </c>
      <c r="AV14" s="204" t="str">
        <f t="shared" si="1"/>
        <v/>
      </c>
      <c r="AW14" s="204" t="str">
        <f t="shared" si="1"/>
        <v/>
      </c>
      <c r="AX14" s="204" t="str">
        <f t="shared" si="1"/>
        <v/>
      </c>
      <c r="AY14" s="204" t="str">
        <f t="shared" si="1"/>
        <v/>
      </c>
      <c r="AZ14" s="204" t="str">
        <f t="shared" si="1"/>
        <v/>
      </c>
      <c r="BA14" s="204" t="str">
        <f t="shared" si="1"/>
        <v/>
      </c>
      <c r="BB14" s="204" t="str">
        <f t="shared" si="1"/>
        <v/>
      </c>
      <c r="BC14" s="204" t="str">
        <f t="shared" si="1"/>
        <v/>
      </c>
      <c r="BD14" s="204" t="str">
        <f t="shared" si="1"/>
        <v/>
      </c>
      <c r="BE14" s="204" t="str">
        <f t="shared" si="1"/>
        <v/>
      </c>
      <c r="BF14" s="205"/>
      <c r="BG14" s="205"/>
    </row>
    <row r="15" spans="1:59" s="206" customFormat="1" ht="24.95" customHeight="1" x14ac:dyDescent="0.25">
      <c r="A15" s="179"/>
      <c r="B15" s="170" t="s">
        <v>107</v>
      </c>
      <c r="C15" s="172"/>
      <c r="D15" s="172"/>
      <c r="E15" s="171">
        <v>5</v>
      </c>
      <c r="F15" s="171">
        <v>3</v>
      </c>
      <c r="G15" s="171"/>
      <c r="H15" s="171"/>
      <c r="I15" s="207"/>
      <c r="J15" s="204" t="str">
        <f t="shared" si="0"/>
        <v/>
      </c>
      <c r="K15" s="204" t="str">
        <f t="shared" si="0"/>
        <v/>
      </c>
      <c r="L15" s="204" t="str">
        <f t="shared" si="0"/>
        <v/>
      </c>
      <c r="M15" s="204" t="str">
        <f t="shared" si="0"/>
        <v/>
      </c>
      <c r="N15" s="204" t="str">
        <f t="shared" si="0"/>
        <v/>
      </c>
      <c r="O15" s="204" t="str">
        <f t="shared" si="0"/>
        <v/>
      </c>
      <c r="P15" s="204" t="str">
        <f t="shared" si="0"/>
        <v/>
      </c>
      <c r="Q15" s="204" t="str">
        <f t="shared" si="0"/>
        <v/>
      </c>
      <c r="R15" s="204" t="str">
        <f t="shared" si="0"/>
        <v/>
      </c>
      <c r="S15" s="204" t="str">
        <f t="shared" si="0"/>
        <v/>
      </c>
      <c r="T15" s="204" t="str">
        <f t="shared" si="0"/>
        <v/>
      </c>
      <c r="U15" s="204" t="str">
        <f t="shared" si="0"/>
        <v/>
      </c>
      <c r="V15" s="204" t="str">
        <f t="shared" si="0"/>
        <v/>
      </c>
      <c r="W15" s="204" t="str">
        <f t="shared" si="0"/>
        <v/>
      </c>
      <c r="X15" s="204" t="str">
        <f t="shared" si="1"/>
        <v/>
      </c>
      <c r="Y15" s="204" t="str">
        <f t="shared" si="1"/>
        <v/>
      </c>
      <c r="Z15" s="204" t="str">
        <f t="shared" si="1"/>
        <v/>
      </c>
      <c r="AA15" s="204" t="str">
        <f t="shared" si="1"/>
        <v/>
      </c>
      <c r="AB15" s="204" t="str">
        <f t="shared" si="1"/>
        <v/>
      </c>
      <c r="AC15" s="204" t="str">
        <f t="shared" si="1"/>
        <v/>
      </c>
      <c r="AD15" s="204" t="str">
        <f t="shared" si="1"/>
        <v/>
      </c>
      <c r="AE15" s="204" t="str">
        <f t="shared" si="1"/>
        <v/>
      </c>
      <c r="AF15" s="204" t="str">
        <f t="shared" si="1"/>
        <v/>
      </c>
      <c r="AG15" s="204" t="str">
        <f t="shared" si="1"/>
        <v/>
      </c>
      <c r="AH15" s="204" t="str">
        <f t="shared" si="1"/>
        <v/>
      </c>
      <c r="AI15" s="204" t="str">
        <f t="shared" si="1"/>
        <v/>
      </c>
      <c r="AJ15" s="204" t="str">
        <f t="shared" si="1"/>
        <v/>
      </c>
      <c r="AK15" s="204" t="str">
        <f t="shared" si="1"/>
        <v/>
      </c>
      <c r="AL15" s="204" t="str">
        <f t="shared" si="1"/>
        <v/>
      </c>
      <c r="AM15" s="204" t="str">
        <f t="shared" si="1"/>
        <v/>
      </c>
      <c r="AN15" s="204" t="str">
        <f t="shared" si="1"/>
        <v/>
      </c>
      <c r="AO15" s="204" t="str">
        <f t="shared" si="1"/>
        <v/>
      </c>
      <c r="AP15" s="204" t="str">
        <f t="shared" si="1"/>
        <v/>
      </c>
      <c r="AQ15" s="204" t="str">
        <f t="shared" si="1"/>
        <v/>
      </c>
      <c r="AR15" s="204" t="str">
        <f t="shared" si="1"/>
        <v/>
      </c>
      <c r="AS15" s="204" t="str">
        <f t="shared" si="1"/>
        <v/>
      </c>
      <c r="AT15" s="204" t="str">
        <f t="shared" si="1"/>
        <v/>
      </c>
      <c r="AU15" s="204" t="str">
        <f t="shared" si="1"/>
        <v/>
      </c>
      <c r="AV15" s="204" t="str">
        <f t="shared" si="1"/>
        <v/>
      </c>
      <c r="AW15" s="204" t="str">
        <f t="shared" si="1"/>
        <v/>
      </c>
      <c r="AX15" s="204" t="str">
        <f t="shared" si="1"/>
        <v/>
      </c>
      <c r="AY15" s="204" t="str">
        <f t="shared" si="1"/>
        <v/>
      </c>
      <c r="AZ15" s="204" t="str">
        <f t="shared" si="1"/>
        <v/>
      </c>
      <c r="BA15" s="204" t="str">
        <f t="shared" si="1"/>
        <v/>
      </c>
      <c r="BB15" s="204" t="str">
        <f t="shared" si="1"/>
        <v/>
      </c>
      <c r="BC15" s="204" t="str">
        <f t="shared" si="1"/>
        <v/>
      </c>
      <c r="BD15" s="204" t="str">
        <f t="shared" si="1"/>
        <v/>
      </c>
      <c r="BE15" s="204" t="str">
        <f t="shared" si="1"/>
        <v/>
      </c>
      <c r="BF15" s="205"/>
      <c r="BG15" s="205"/>
    </row>
    <row r="16" spans="1:59" s="206" customFormat="1" ht="24.95" customHeight="1" x14ac:dyDescent="0.25">
      <c r="A16" s="179"/>
      <c r="B16" s="173" t="s">
        <v>108</v>
      </c>
      <c r="C16" s="174"/>
      <c r="D16" s="174"/>
      <c r="E16" s="175">
        <v>1</v>
      </c>
      <c r="F16" s="175">
        <v>5</v>
      </c>
      <c r="G16" s="175" t="s">
        <v>109</v>
      </c>
      <c r="H16" s="175">
        <v>4</v>
      </c>
      <c r="I16" s="204" t="str">
        <f t="shared" ref="I16" si="2">IF(I$12=$H16,"DL","")</f>
        <v/>
      </c>
      <c r="J16" s="204" t="str">
        <f>IF(J$12=$H16,"DL","")</f>
        <v/>
      </c>
      <c r="K16" s="204" t="str">
        <f t="shared" si="0"/>
        <v/>
      </c>
      <c r="L16" s="204" t="str">
        <f t="shared" si="0"/>
        <v/>
      </c>
      <c r="M16" s="204" t="str">
        <f>IF(M$12=$H16,"ER","")</f>
        <v>ER</v>
      </c>
      <c r="N16" s="204" t="str">
        <f t="shared" si="0"/>
        <v/>
      </c>
      <c r="O16" s="204" t="str">
        <f t="shared" si="0"/>
        <v/>
      </c>
      <c r="P16" s="204" t="str">
        <f t="shared" si="0"/>
        <v/>
      </c>
      <c r="Q16" s="204" t="str">
        <f t="shared" si="0"/>
        <v/>
      </c>
      <c r="R16" s="204" t="str">
        <f t="shared" si="0"/>
        <v/>
      </c>
      <c r="S16" s="204" t="str">
        <f t="shared" si="0"/>
        <v/>
      </c>
      <c r="T16" s="204" t="str">
        <f t="shared" si="0"/>
        <v/>
      </c>
      <c r="U16" s="204" t="str">
        <f t="shared" si="0"/>
        <v/>
      </c>
      <c r="V16" s="204" t="str">
        <f t="shared" si="0"/>
        <v/>
      </c>
      <c r="W16" s="204" t="str">
        <f t="shared" si="0"/>
        <v/>
      </c>
      <c r="X16" s="204" t="str">
        <f t="shared" si="1"/>
        <v/>
      </c>
      <c r="Y16" s="204" t="str">
        <f t="shared" si="1"/>
        <v/>
      </c>
      <c r="Z16" s="204" t="str">
        <f t="shared" si="1"/>
        <v/>
      </c>
      <c r="AA16" s="204" t="str">
        <f t="shared" si="1"/>
        <v/>
      </c>
      <c r="AB16" s="204" t="str">
        <f t="shared" si="1"/>
        <v/>
      </c>
      <c r="AC16" s="204" t="str">
        <f t="shared" si="1"/>
        <v/>
      </c>
      <c r="AD16" s="204" t="str">
        <f t="shared" si="1"/>
        <v/>
      </c>
      <c r="AE16" s="204" t="str">
        <f t="shared" si="1"/>
        <v/>
      </c>
      <c r="AF16" s="204" t="str">
        <f t="shared" si="1"/>
        <v/>
      </c>
      <c r="AG16" s="204" t="str">
        <f t="shared" si="1"/>
        <v/>
      </c>
      <c r="AH16" s="204" t="str">
        <f t="shared" si="1"/>
        <v/>
      </c>
      <c r="AI16" s="204" t="str">
        <f t="shared" si="1"/>
        <v/>
      </c>
      <c r="AJ16" s="204" t="str">
        <f t="shared" si="1"/>
        <v/>
      </c>
      <c r="AK16" s="204" t="str">
        <f t="shared" si="1"/>
        <v/>
      </c>
      <c r="AL16" s="204" t="str">
        <f t="shared" si="1"/>
        <v/>
      </c>
      <c r="AM16" s="204" t="str">
        <f t="shared" si="1"/>
        <v/>
      </c>
      <c r="AN16" s="204" t="str">
        <f t="shared" si="1"/>
        <v/>
      </c>
      <c r="AO16" s="204" t="str">
        <f t="shared" si="1"/>
        <v/>
      </c>
      <c r="AP16" s="204" t="str">
        <f t="shared" si="1"/>
        <v/>
      </c>
      <c r="AQ16" s="204" t="str">
        <f t="shared" si="1"/>
        <v/>
      </c>
      <c r="AR16" s="204" t="str">
        <f t="shared" si="1"/>
        <v/>
      </c>
      <c r="AS16" s="204" t="str">
        <f t="shared" si="1"/>
        <v/>
      </c>
      <c r="AT16" s="204" t="str">
        <f t="shared" si="1"/>
        <v/>
      </c>
      <c r="AU16" s="204" t="str">
        <f t="shared" si="1"/>
        <v/>
      </c>
      <c r="AV16" s="204" t="str">
        <f t="shared" si="1"/>
        <v/>
      </c>
      <c r="AW16" s="204" t="str">
        <f t="shared" si="1"/>
        <v/>
      </c>
      <c r="AX16" s="204" t="str">
        <f t="shared" si="1"/>
        <v/>
      </c>
      <c r="AY16" s="204" t="str">
        <f t="shared" si="1"/>
        <v/>
      </c>
      <c r="AZ16" s="204" t="str">
        <f t="shared" si="1"/>
        <v/>
      </c>
      <c r="BA16" s="204" t="str">
        <f t="shared" si="1"/>
        <v/>
      </c>
      <c r="BB16" s="204" t="str">
        <f t="shared" si="1"/>
        <v/>
      </c>
      <c r="BC16" s="204" t="str">
        <f t="shared" si="1"/>
        <v/>
      </c>
      <c r="BD16" s="204" t="str">
        <f t="shared" si="1"/>
        <v/>
      </c>
      <c r="BE16" s="204" t="str">
        <f t="shared" si="1"/>
        <v/>
      </c>
      <c r="BF16" s="205"/>
      <c r="BG16" s="205"/>
    </row>
    <row r="17" spans="1:59" s="206" customFormat="1" ht="24.95" customHeight="1" x14ac:dyDescent="0.25">
      <c r="A17" s="179"/>
      <c r="B17" s="173" t="s">
        <v>110</v>
      </c>
      <c r="C17" s="174"/>
      <c r="D17" s="174"/>
      <c r="E17" s="175">
        <v>1</v>
      </c>
      <c r="F17" s="175">
        <v>1</v>
      </c>
      <c r="G17" s="175"/>
      <c r="H17" s="175"/>
      <c r="I17" s="207"/>
      <c r="J17" s="204" t="str">
        <f t="shared" si="0"/>
        <v/>
      </c>
      <c r="K17" s="204" t="str">
        <f t="shared" si="0"/>
        <v/>
      </c>
      <c r="L17" s="204" t="str">
        <f t="shared" si="0"/>
        <v/>
      </c>
      <c r="M17" s="204" t="str">
        <f t="shared" si="0"/>
        <v/>
      </c>
      <c r="N17" s="204" t="str">
        <f t="shared" si="0"/>
        <v/>
      </c>
      <c r="O17" s="204" t="str">
        <f t="shared" si="0"/>
        <v/>
      </c>
      <c r="P17" s="204" t="str">
        <f t="shared" si="0"/>
        <v/>
      </c>
      <c r="Q17" s="204" t="str">
        <f t="shared" si="0"/>
        <v/>
      </c>
      <c r="R17" s="204" t="str">
        <f t="shared" si="0"/>
        <v/>
      </c>
      <c r="S17" s="204" t="str">
        <f t="shared" si="0"/>
        <v/>
      </c>
      <c r="T17" s="204" t="str">
        <f t="shared" si="0"/>
        <v/>
      </c>
      <c r="U17" s="204" t="str">
        <f t="shared" si="0"/>
        <v/>
      </c>
      <c r="V17" s="204" t="str">
        <f t="shared" si="0"/>
        <v/>
      </c>
      <c r="W17" s="204" t="str">
        <f t="shared" si="0"/>
        <v/>
      </c>
      <c r="X17" s="204" t="str">
        <f t="shared" si="1"/>
        <v/>
      </c>
      <c r="Y17" s="204" t="str">
        <f t="shared" si="1"/>
        <v/>
      </c>
      <c r="Z17" s="204" t="str">
        <f t="shared" si="1"/>
        <v/>
      </c>
      <c r="AA17" s="204" t="str">
        <f t="shared" si="1"/>
        <v/>
      </c>
      <c r="AB17" s="204" t="str">
        <f t="shared" si="1"/>
        <v/>
      </c>
      <c r="AC17" s="204" t="str">
        <f t="shared" si="1"/>
        <v/>
      </c>
      <c r="AD17" s="204" t="str">
        <f t="shared" si="1"/>
        <v/>
      </c>
      <c r="AE17" s="204" t="str">
        <f t="shared" si="1"/>
        <v/>
      </c>
      <c r="AF17" s="204" t="str">
        <f t="shared" si="1"/>
        <v/>
      </c>
      <c r="AG17" s="204" t="str">
        <f t="shared" si="1"/>
        <v/>
      </c>
      <c r="AH17" s="204" t="str">
        <f t="shared" si="1"/>
        <v/>
      </c>
      <c r="AI17" s="204" t="str">
        <f t="shared" si="1"/>
        <v/>
      </c>
      <c r="AJ17" s="204" t="str">
        <f t="shared" si="1"/>
        <v/>
      </c>
      <c r="AK17" s="204" t="str">
        <f t="shared" si="1"/>
        <v/>
      </c>
      <c r="AL17" s="204" t="str">
        <f t="shared" si="1"/>
        <v/>
      </c>
      <c r="AM17" s="204" t="str">
        <f t="shared" si="1"/>
        <v/>
      </c>
      <c r="AN17" s="204" t="str">
        <f t="shared" si="1"/>
        <v/>
      </c>
      <c r="AO17" s="204" t="str">
        <f t="shared" si="1"/>
        <v/>
      </c>
      <c r="AP17" s="204" t="str">
        <f t="shared" si="1"/>
        <v/>
      </c>
      <c r="AQ17" s="204" t="str">
        <f t="shared" si="1"/>
        <v/>
      </c>
      <c r="AR17" s="204" t="str">
        <f t="shared" si="1"/>
        <v/>
      </c>
      <c r="AS17" s="204" t="str">
        <f t="shared" si="1"/>
        <v/>
      </c>
      <c r="AT17" s="204" t="str">
        <f t="shared" si="1"/>
        <v/>
      </c>
      <c r="AU17" s="204" t="str">
        <f t="shared" si="1"/>
        <v/>
      </c>
      <c r="AV17" s="204" t="str">
        <f t="shared" si="1"/>
        <v/>
      </c>
      <c r="AW17" s="204" t="str">
        <f t="shared" si="1"/>
        <v/>
      </c>
      <c r="AX17" s="204" t="str">
        <f t="shared" si="1"/>
        <v/>
      </c>
      <c r="AY17" s="204" t="str">
        <f t="shared" si="1"/>
        <v/>
      </c>
      <c r="AZ17" s="204" t="str">
        <f t="shared" si="1"/>
        <v/>
      </c>
      <c r="BA17" s="204" t="str">
        <f t="shared" si="1"/>
        <v/>
      </c>
      <c r="BB17" s="204" t="str">
        <f t="shared" si="1"/>
        <v/>
      </c>
      <c r="BC17" s="204" t="str">
        <f t="shared" si="1"/>
        <v/>
      </c>
      <c r="BD17" s="204" t="str">
        <f t="shared" si="1"/>
        <v/>
      </c>
      <c r="BE17" s="204" t="str">
        <f t="shared" si="1"/>
        <v/>
      </c>
      <c r="BF17" s="205"/>
      <c r="BG17" s="205"/>
    </row>
    <row r="18" spans="1:59" s="206" customFormat="1" ht="24.95" customHeight="1" x14ac:dyDescent="0.25">
      <c r="A18" s="179"/>
      <c r="B18" s="173" t="s">
        <v>111</v>
      </c>
      <c r="C18" s="174"/>
      <c r="D18" s="176"/>
      <c r="E18" s="175">
        <v>4</v>
      </c>
      <c r="F18" s="175">
        <v>3</v>
      </c>
      <c r="G18" s="175" t="s">
        <v>109</v>
      </c>
      <c r="H18" s="175">
        <v>6</v>
      </c>
      <c r="I18" s="207"/>
      <c r="J18" s="204" t="str">
        <f t="shared" si="0"/>
        <v/>
      </c>
      <c r="K18" s="204" t="str">
        <f t="shared" si="0"/>
        <v/>
      </c>
      <c r="L18" s="204" t="str">
        <f t="shared" si="0"/>
        <v/>
      </c>
      <c r="M18" s="204" t="str">
        <f t="shared" si="0"/>
        <v/>
      </c>
      <c r="N18" s="204" t="str">
        <f t="shared" si="0"/>
        <v/>
      </c>
      <c r="O18" s="204" t="str">
        <f>IF(O$12=$H18,"ER","")</f>
        <v>ER</v>
      </c>
      <c r="P18" s="204" t="str">
        <f t="shared" si="0"/>
        <v/>
      </c>
      <c r="Q18" s="204" t="str">
        <f t="shared" si="0"/>
        <v/>
      </c>
      <c r="R18" s="204" t="str">
        <f t="shared" si="0"/>
        <v/>
      </c>
      <c r="S18" s="204" t="str">
        <f t="shared" si="0"/>
        <v/>
      </c>
      <c r="T18" s="204" t="str">
        <f t="shared" si="0"/>
        <v/>
      </c>
      <c r="U18" s="204" t="str">
        <f t="shared" si="0"/>
        <v/>
      </c>
      <c r="V18" s="204" t="str">
        <f t="shared" si="0"/>
        <v/>
      </c>
      <c r="W18" s="204" t="str">
        <f t="shared" si="0"/>
        <v/>
      </c>
      <c r="X18" s="204" t="str">
        <f t="shared" si="1"/>
        <v/>
      </c>
      <c r="Y18" s="204" t="str">
        <f t="shared" si="1"/>
        <v/>
      </c>
      <c r="Z18" s="204" t="str">
        <f t="shared" si="1"/>
        <v/>
      </c>
      <c r="AA18" s="204" t="str">
        <f t="shared" si="1"/>
        <v/>
      </c>
      <c r="AB18" s="204" t="str">
        <f t="shared" si="1"/>
        <v/>
      </c>
      <c r="AC18" s="204" t="str">
        <f t="shared" si="1"/>
        <v/>
      </c>
      <c r="AD18" s="204" t="str">
        <f t="shared" si="1"/>
        <v/>
      </c>
      <c r="AE18" s="204" t="str">
        <f t="shared" si="1"/>
        <v/>
      </c>
      <c r="AF18" s="204" t="str">
        <f t="shared" si="1"/>
        <v/>
      </c>
      <c r="AG18" s="204" t="str">
        <f t="shared" si="1"/>
        <v/>
      </c>
      <c r="AH18" s="204" t="str">
        <f t="shared" si="1"/>
        <v/>
      </c>
      <c r="AI18" s="204" t="str">
        <f t="shared" si="1"/>
        <v/>
      </c>
      <c r="AJ18" s="204" t="str">
        <f t="shared" si="1"/>
        <v/>
      </c>
      <c r="AK18" s="204" t="str">
        <f t="shared" si="1"/>
        <v/>
      </c>
      <c r="AL18" s="204" t="str">
        <f t="shared" si="1"/>
        <v/>
      </c>
      <c r="AM18" s="204" t="str">
        <f t="shared" si="1"/>
        <v/>
      </c>
      <c r="AN18" s="204" t="str">
        <f t="shared" si="1"/>
        <v/>
      </c>
      <c r="AO18" s="204" t="str">
        <f t="shared" si="1"/>
        <v/>
      </c>
      <c r="AP18" s="204" t="str">
        <f t="shared" si="1"/>
        <v/>
      </c>
      <c r="AQ18" s="204" t="str">
        <f t="shared" si="1"/>
        <v/>
      </c>
      <c r="AR18" s="204" t="str">
        <f t="shared" si="1"/>
        <v/>
      </c>
      <c r="AS18" s="204" t="str">
        <f t="shared" si="1"/>
        <v/>
      </c>
      <c r="AT18" s="204" t="str">
        <f t="shared" si="1"/>
        <v/>
      </c>
      <c r="AU18" s="204" t="str">
        <f t="shared" si="1"/>
        <v/>
      </c>
      <c r="AV18" s="204" t="str">
        <f t="shared" si="1"/>
        <v/>
      </c>
      <c r="AW18" s="204" t="str">
        <f t="shared" si="1"/>
        <v/>
      </c>
      <c r="AX18" s="204" t="str">
        <f t="shared" si="1"/>
        <v/>
      </c>
      <c r="AY18" s="204" t="str">
        <f t="shared" si="1"/>
        <v/>
      </c>
      <c r="AZ18" s="204" t="str">
        <f t="shared" si="1"/>
        <v/>
      </c>
      <c r="BA18" s="204" t="str">
        <f t="shared" si="1"/>
        <v/>
      </c>
      <c r="BB18" s="204" t="str">
        <f t="shared" si="1"/>
        <v/>
      </c>
      <c r="BC18" s="204" t="str">
        <f t="shared" si="1"/>
        <v/>
      </c>
      <c r="BD18" s="204" t="str">
        <f t="shared" si="1"/>
        <v/>
      </c>
      <c r="BE18" s="204" t="str">
        <f t="shared" si="1"/>
        <v/>
      </c>
      <c r="BF18" s="205"/>
      <c r="BG18" s="205"/>
    </row>
    <row r="19" spans="1:59" s="206" customFormat="1" ht="24.95" customHeight="1" x14ac:dyDescent="0.25">
      <c r="A19" s="179"/>
      <c r="B19" s="177">
        <v>2</v>
      </c>
      <c r="C19" s="172"/>
      <c r="D19" s="172"/>
      <c r="E19" s="171"/>
      <c r="F19" s="171"/>
      <c r="G19" s="171"/>
      <c r="H19" s="171"/>
      <c r="I19" s="207"/>
      <c r="J19" s="207" t="str">
        <f>IF(J$12=$H19,"DL","")</f>
        <v/>
      </c>
      <c r="K19" s="207" t="str">
        <f t="shared" si="0"/>
        <v/>
      </c>
      <c r="L19" s="207" t="str">
        <f t="shared" si="0"/>
        <v/>
      </c>
      <c r="M19" s="207" t="str">
        <f t="shared" si="0"/>
        <v/>
      </c>
      <c r="N19" s="207" t="str">
        <f t="shared" si="0"/>
        <v/>
      </c>
      <c r="O19" s="207" t="str">
        <f t="shared" si="0"/>
        <v/>
      </c>
      <c r="P19" s="207" t="str">
        <f t="shared" si="0"/>
        <v/>
      </c>
      <c r="Q19" s="207" t="str">
        <f t="shared" si="0"/>
        <v/>
      </c>
      <c r="R19" s="207" t="str">
        <f t="shared" si="0"/>
        <v/>
      </c>
      <c r="S19" s="207" t="str">
        <f t="shared" si="0"/>
        <v/>
      </c>
      <c r="T19" s="207" t="str">
        <f t="shared" si="0"/>
        <v/>
      </c>
      <c r="U19" s="207" t="str">
        <f t="shared" si="0"/>
        <v/>
      </c>
      <c r="V19" s="207" t="str">
        <f t="shared" si="0"/>
        <v/>
      </c>
      <c r="W19" s="207" t="str">
        <f t="shared" si="0"/>
        <v/>
      </c>
      <c r="X19" s="207" t="str">
        <f t="shared" si="1"/>
        <v/>
      </c>
      <c r="Y19" s="207" t="str">
        <f t="shared" si="1"/>
        <v/>
      </c>
      <c r="Z19" s="207" t="str">
        <f t="shared" si="1"/>
        <v/>
      </c>
      <c r="AA19" s="207" t="str">
        <f t="shared" si="1"/>
        <v/>
      </c>
      <c r="AB19" s="207" t="str">
        <f t="shared" si="1"/>
        <v/>
      </c>
      <c r="AC19" s="207" t="str">
        <f t="shared" si="1"/>
        <v/>
      </c>
      <c r="AD19" s="207" t="str">
        <f t="shared" si="1"/>
        <v/>
      </c>
      <c r="AE19" s="207" t="str">
        <f t="shared" si="1"/>
        <v/>
      </c>
      <c r="AF19" s="207" t="str">
        <f t="shared" si="1"/>
        <v/>
      </c>
      <c r="AG19" s="207" t="str">
        <f t="shared" si="1"/>
        <v/>
      </c>
      <c r="AH19" s="207" t="str">
        <f t="shared" si="1"/>
        <v/>
      </c>
      <c r="AI19" s="207" t="str">
        <f t="shared" si="1"/>
        <v/>
      </c>
      <c r="AJ19" s="207" t="str">
        <f t="shared" si="1"/>
        <v/>
      </c>
      <c r="AK19" s="207" t="str">
        <f t="shared" si="1"/>
        <v/>
      </c>
      <c r="AL19" s="207" t="str">
        <f t="shared" si="1"/>
        <v/>
      </c>
      <c r="AM19" s="207" t="str">
        <f t="shared" si="1"/>
        <v/>
      </c>
      <c r="AN19" s="207" t="str">
        <f t="shared" si="1"/>
        <v/>
      </c>
      <c r="AO19" s="207" t="str">
        <f t="shared" si="1"/>
        <v/>
      </c>
      <c r="AP19" s="207" t="str">
        <f t="shared" si="1"/>
        <v/>
      </c>
      <c r="AQ19" s="207" t="str">
        <f t="shared" si="1"/>
        <v/>
      </c>
      <c r="AR19" s="207" t="str">
        <f t="shared" si="1"/>
        <v/>
      </c>
      <c r="AS19" s="207" t="str">
        <f t="shared" si="1"/>
        <v/>
      </c>
      <c r="AT19" s="207" t="str">
        <f t="shared" si="1"/>
        <v/>
      </c>
      <c r="AU19" s="207" t="str">
        <f t="shared" si="1"/>
        <v/>
      </c>
      <c r="AV19" s="207" t="str">
        <f t="shared" si="1"/>
        <v/>
      </c>
      <c r="AW19" s="207" t="str">
        <f t="shared" si="1"/>
        <v/>
      </c>
      <c r="AX19" s="207" t="str">
        <f t="shared" si="1"/>
        <v/>
      </c>
      <c r="AY19" s="207" t="str">
        <f t="shared" si="1"/>
        <v/>
      </c>
      <c r="AZ19" s="207" t="str">
        <f t="shared" si="1"/>
        <v/>
      </c>
      <c r="BA19" s="207" t="str">
        <f t="shared" si="1"/>
        <v/>
      </c>
      <c r="BB19" s="207" t="str">
        <f t="shared" si="1"/>
        <v/>
      </c>
      <c r="BC19" s="207" t="str">
        <f t="shared" si="1"/>
        <v/>
      </c>
      <c r="BD19" s="207" t="str">
        <f t="shared" si="1"/>
        <v/>
      </c>
      <c r="BE19" s="207" t="str">
        <f t="shared" si="1"/>
        <v/>
      </c>
      <c r="BF19" s="205"/>
      <c r="BG19" s="205"/>
    </row>
    <row r="20" spans="1:59" s="206" customFormat="1" ht="24.95" customHeight="1" x14ac:dyDescent="0.25">
      <c r="A20" s="179"/>
      <c r="B20" s="170" t="s">
        <v>112</v>
      </c>
      <c r="C20" s="172"/>
      <c r="D20" s="172"/>
      <c r="E20" s="171">
        <v>5</v>
      </c>
      <c r="F20" s="171">
        <v>6</v>
      </c>
      <c r="G20" s="171"/>
      <c r="H20" s="171"/>
      <c r="I20" s="207"/>
      <c r="J20" s="207" t="str">
        <f t="shared" ref="J20:J25" si="3">IF(J$12=$H20,"DL","")</f>
        <v/>
      </c>
      <c r="K20" s="207" t="str">
        <f t="shared" si="0"/>
        <v/>
      </c>
      <c r="L20" s="207" t="str">
        <f t="shared" si="0"/>
        <v/>
      </c>
      <c r="M20" s="207" t="str">
        <f t="shared" si="0"/>
        <v/>
      </c>
      <c r="N20" s="207" t="str">
        <f t="shared" si="0"/>
        <v/>
      </c>
      <c r="O20" s="207" t="str">
        <f t="shared" si="0"/>
        <v/>
      </c>
      <c r="P20" s="207" t="str">
        <f t="shared" si="0"/>
        <v/>
      </c>
      <c r="Q20" s="207" t="str">
        <f t="shared" si="0"/>
        <v/>
      </c>
      <c r="R20" s="207" t="str">
        <f t="shared" si="0"/>
        <v/>
      </c>
      <c r="S20" s="207" t="str">
        <f t="shared" si="0"/>
        <v/>
      </c>
      <c r="T20" s="207" t="str">
        <f t="shared" si="0"/>
        <v/>
      </c>
      <c r="U20" s="207" t="str">
        <f t="shared" si="0"/>
        <v/>
      </c>
      <c r="V20" s="207" t="str">
        <f t="shared" si="0"/>
        <v/>
      </c>
      <c r="W20" s="207" t="str">
        <f t="shared" si="0"/>
        <v/>
      </c>
      <c r="X20" s="207" t="str">
        <f t="shared" si="1"/>
        <v/>
      </c>
      <c r="Y20" s="207" t="str">
        <f t="shared" si="1"/>
        <v/>
      </c>
      <c r="Z20" s="207" t="str">
        <f t="shared" si="1"/>
        <v/>
      </c>
      <c r="AA20" s="207" t="str">
        <f t="shared" si="1"/>
        <v/>
      </c>
      <c r="AB20" s="207" t="str">
        <f t="shared" si="1"/>
        <v/>
      </c>
      <c r="AC20" s="207" t="str">
        <f t="shared" si="1"/>
        <v/>
      </c>
      <c r="AD20" s="207" t="str">
        <f t="shared" si="1"/>
        <v/>
      </c>
      <c r="AE20" s="207" t="str">
        <f t="shared" si="1"/>
        <v/>
      </c>
      <c r="AF20" s="207" t="str">
        <f t="shared" si="1"/>
        <v/>
      </c>
      <c r="AG20" s="207" t="str">
        <f t="shared" si="1"/>
        <v/>
      </c>
      <c r="AH20" s="207" t="str">
        <f t="shared" si="1"/>
        <v/>
      </c>
      <c r="AI20" s="207" t="str">
        <f t="shared" si="1"/>
        <v/>
      </c>
      <c r="AJ20" s="207" t="str">
        <f t="shared" si="1"/>
        <v/>
      </c>
      <c r="AK20" s="207" t="str">
        <f t="shared" si="1"/>
        <v/>
      </c>
      <c r="AL20" s="207" t="str">
        <f t="shared" si="1"/>
        <v/>
      </c>
      <c r="AM20" s="207" t="str">
        <f t="shared" si="1"/>
        <v/>
      </c>
      <c r="AN20" s="207" t="str">
        <f t="shared" si="1"/>
        <v/>
      </c>
      <c r="AO20" s="207" t="str">
        <f t="shared" ref="AO20:BE20" si="4">IF(AO$12=$H20,"DL","")</f>
        <v/>
      </c>
      <c r="AP20" s="207" t="str">
        <f t="shared" si="4"/>
        <v/>
      </c>
      <c r="AQ20" s="207" t="str">
        <f t="shared" si="4"/>
        <v/>
      </c>
      <c r="AR20" s="207" t="str">
        <f t="shared" si="4"/>
        <v/>
      </c>
      <c r="AS20" s="207" t="str">
        <f t="shared" si="4"/>
        <v/>
      </c>
      <c r="AT20" s="207" t="str">
        <f t="shared" si="4"/>
        <v/>
      </c>
      <c r="AU20" s="207" t="str">
        <f t="shared" si="4"/>
        <v/>
      </c>
      <c r="AV20" s="207" t="str">
        <f t="shared" si="4"/>
        <v/>
      </c>
      <c r="AW20" s="207" t="str">
        <f t="shared" si="4"/>
        <v/>
      </c>
      <c r="AX20" s="207" t="str">
        <f t="shared" si="4"/>
        <v/>
      </c>
      <c r="AY20" s="207" t="str">
        <f t="shared" si="4"/>
        <v/>
      </c>
      <c r="AZ20" s="207" t="str">
        <f t="shared" si="4"/>
        <v/>
      </c>
      <c r="BA20" s="207" t="str">
        <f t="shared" si="4"/>
        <v/>
      </c>
      <c r="BB20" s="207" t="str">
        <f t="shared" si="4"/>
        <v/>
      </c>
      <c r="BC20" s="207" t="str">
        <f t="shared" si="4"/>
        <v/>
      </c>
      <c r="BD20" s="207" t="str">
        <f t="shared" si="4"/>
        <v/>
      </c>
      <c r="BE20" s="207" t="str">
        <f t="shared" si="4"/>
        <v/>
      </c>
      <c r="BF20" s="205"/>
      <c r="BG20" s="205"/>
    </row>
    <row r="21" spans="1:59" s="206" customFormat="1" ht="24.95" customHeight="1" x14ac:dyDescent="0.25">
      <c r="A21" s="179"/>
      <c r="B21" s="170" t="s">
        <v>113</v>
      </c>
      <c r="C21" s="172"/>
      <c r="D21" s="172"/>
      <c r="E21" s="171">
        <v>7</v>
      </c>
      <c r="F21" s="171">
        <v>10</v>
      </c>
      <c r="G21" s="171"/>
      <c r="H21" s="171"/>
      <c r="I21" s="207"/>
      <c r="J21" s="207" t="str">
        <f t="shared" si="3"/>
        <v/>
      </c>
      <c r="K21" s="207" t="str">
        <f t="shared" si="0"/>
        <v/>
      </c>
      <c r="L21" s="207" t="str">
        <f t="shared" si="0"/>
        <v/>
      </c>
      <c r="M21" s="207" t="str">
        <f t="shared" si="0"/>
        <v/>
      </c>
      <c r="N21" s="207" t="str">
        <f t="shared" si="0"/>
        <v/>
      </c>
      <c r="O21" s="207" t="str">
        <f t="shared" si="0"/>
        <v/>
      </c>
      <c r="P21" s="207" t="str">
        <f t="shared" si="0"/>
        <v/>
      </c>
      <c r="Q21" s="207" t="str">
        <f t="shared" si="0"/>
        <v/>
      </c>
      <c r="R21" s="207" t="str">
        <f t="shared" si="0"/>
        <v/>
      </c>
      <c r="S21" s="207" t="str">
        <f t="shared" si="0"/>
        <v/>
      </c>
      <c r="T21" s="207" t="str">
        <f t="shared" si="0"/>
        <v/>
      </c>
      <c r="U21" s="207" t="str">
        <f t="shared" si="0"/>
        <v/>
      </c>
      <c r="V21" s="207" t="str">
        <f t="shared" si="0"/>
        <v/>
      </c>
      <c r="W21" s="207" t="str">
        <f t="shared" si="0"/>
        <v/>
      </c>
      <c r="X21" s="207" t="str">
        <f t="shared" si="0"/>
        <v/>
      </c>
      <c r="Y21" s="207" t="str">
        <f t="shared" si="0"/>
        <v/>
      </c>
      <c r="Z21" s="207" t="str">
        <f t="shared" ref="Z21:BE22" si="5">IF(Z$12=$H21,"DL","")</f>
        <v/>
      </c>
      <c r="AA21" s="207" t="str">
        <f t="shared" si="5"/>
        <v/>
      </c>
      <c r="AB21" s="207" t="str">
        <f t="shared" si="5"/>
        <v/>
      </c>
      <c r="AC21" s="207" t="str">
        <f t="shared" si="5"/>
        <v/>
      </c>
      <c r="AD21" s="207" t="str">
        <f t="shared" si="5"/>
        <v/>
      </c>
      <c r="AE21" s="207" t="str">
        <f t="shared" si="5"/>
        <v/>
      </c>
      <c r="AF21" s="207" t="str">
        <f t="shared" si="5"/>
        <v/>
      </c>
      <c r="AG21" s="207" t="str">
        <f t="shared" si="5"/>
        <v/>
      </c>
      <c r="AH21" s="207" t="str">
        <f t="shared" si="5"/>
        <v/>
      </c>
      <c r="AI21" s="207" t="str">
        <f t="shared" si="5"/>
        <v/>
      </c>
      <c r="AJ21" s="207" t="str">
        <f t="shared" si="5"/>
        <v/>
      </c>
      <c r="AK21" s="207" t="str">
        <f t="shared" si="5"/>
        <v/>
      </c>
      <c r="AL21" s="207" t="str">
        <f t="shared" si="5"/>
        <v/>
      </c>
      <c r="AM21" s="207" t="str">
        <f t="shared" si="5"/>
        <v/>
      </c>
      <c r="AN21" s="207" t="str">
        <f t="shared" si="5"/>
        <v/>
      </c>
      <c r="AO21" s="207" t="str">
        <f t="shared" si="5"/>
        <v/>
      </c>
      <c r="AP21" s="207" t="str">
        <f t="shared" si="5"/>
        <v/>
      </c>
      <c r="AQ21" s="207" t="str">
        <f t="shared" si="5"/>
        <v/>
      </c>
      <c r="AR21" s="207" t="str">
        <f t="shared" si="5"/>
        <v/>
      </c>
      <c r="AS21" s="207" t="str">
        <f t="shared" si="5"/>
        <v/>
      </c>
      <c r="AT21" s="207" t="str">
        <f t="shared" si="5"/>
        <v/>
      </c>
      <c r="AU21" s="207" t="str">
        <f t="shared" si="5"/>
        <v/>
      </c>
      <c r="AV21" s="207" t="str">
        <f t="shared" si="5"/>
        <v/>
      </c>
      <c r="AW21" s="207" t="str">
        <f t="shared" si="5"/>
        <v/>
      </c>
      <c r="AX21" s="207" t="str">
        <f t="shared" si="5"/>
        <v/>
      </c>
      <c r="AY21" s="207" t="str">
        <f t="shared" si="5"/>
        <v/>
      </c>
      <c r="AZ21" s="207" t="str">
        <f t="shared" si="5"/>
        <v/>
      </c>
      <c r="BA21" s="207" t="str">
        <f t="shared" si="5"/>
        <v/>
      </c>
      <c r="BB21" s="207" t="str">
        <f t="shared" si="5"/>
        <v/>
      </c>
      <c r="BC21" s="207" t="str">
        <f t="shared" si="5"/>
        <v/>
      </c>
      <c r="BD21" s="207" t="str">
        <f t="shared" si="5"/>
        <v/>
      </c>
      <c r="BE21" s="207" t="str">
        <f t="shared" si="5"/>
        <v/>
      </c>
      <c r="BF21" s="205"/>
      <c r="BG21" s="205"/>
    </row>
    <row r="22" spans="1:59" s="206" customFormat="1" ht="24.95" customHeight="1" x14ac:dyDescent="0.25">
      <c r="A22" s="179"/>
      <c r="B22" s="170" t="s">
        <v>114</v>
      </c>
      <c r="C22" s="172"/>
      <c r="D22" s="172"/>
      <c r="E22" s="171">
        <v>3</v>
      </c>
      <c r="F22" s="171">
        <v>5</v>
      </c>
      <c r="G22" s="171" t="s">
        <v>109</v>
      </c>
      <c r="H22" s="171">
        <v>5</v>
      </c>
      <c r="I22" s="207"/>
      <c r="J22" s="207" t="str">
        <f t="shared" si="3"/>
        <v/>
      </c>
      <c r="K22" s="207" t="str">
        <f t="shared" si="0"/>
        <v/>
      </c>
      <c r="L22" s="207" t="str">
        <f t="shared" si="0"/>
        <v/>
      </c>
      <c r="M22" s="207" t="str">
        <f t="shared" si="0"/>
        <v/>
      </c>
      <c r="N22" s="207" t="str">
        <f>IF(N$12=$H22,"ER","")</f>
        <v>ER</v>
      </c>
      <c r="O22" s="207" t="str">
        <f t="shared" si="0"/>
        <v/>
      </c>
      <c r="P22" s="207" t="str">
        <f t="shared" si="0"/>
        <v/>
      </c>
      <c r="Q22" s="207" t="str">
        <f t="shared" si="0"/>
        <v/>
      </c>
      <c r="R22" s="207" t="str">
        <f t="shared" si="0"/>
        <v/>
      </c>
      <c r="S22" s="207" t="str">
        <f t="shared" si="0"/>
        <v/>
      </c>
      <c r="T22" s="207" t="str">
        <f t="shared" si="0"/>
        <v/>
      </c>
      <c r="U22" s="207" t="str">
        <f t="shared" si="0"/>
        <v/>
      </c>
      <c r="V22" s="207" t="str">
        <f t="shared" si="0"/>
        <v/>
      </c>
      <c r="W22" s="207" t="str">
        <f t="shared" si="0"/>
        <v/>
      </c>
      <c r="X22" s="207" t="str">
        <f t="shared" si="0"/>
        <v/>
      </c>
      <c r="Y22" s="207" t="str">
        <f t="shared" si="0"/>
        <v/>
      </c>
      <c r="Z22" s="207" t="str">
        <f t="shared" si="5"/>
        <v/>
      </c>
      <c r="AA22" s="207" t="str">
        <f t="shared" si="5"/>
        <v/>
      </c>
      <c r="AB22" s="207" t="str">
        <f t="shared" si="5"/>
        <v/>
      </c>
      <c r="AC22" s="207" t="str">
        <f t="shared" si="5"/>
        <v/>
      </c>
      <c r="AD22" s="207" t="str">
        <f t="shared" si="5"/>
        <v/>
      </c>
      <c r="AE22" s="207" t="str">
        <f t="shared" si="5"/>
        <v/>
      </c>
      <c r="AF22" s="207" t="str">
        <f t="shared" si="5"/>
        <v/>
      </c>
      <c r="AG22" s="207" t="str">
        <f t="shared" si="5"/>
        <v/>
      </c>
      <c r="AH22" s="207" t="str">
        <f t="shared" si="5"/>
        <v/>
      </c>
      <c r="AI22" s="207" t="str">
        <f t="shared" si="5"/>
        <v/>
      </c>
      <c r="AJ22" s="207" t="str">
        <f t="shared" si="5"/>
        <v/>
      </c>
      <c r="AK22" s="207" t="str">
        <f t="shared" si="5"/>
        <v/>
      </c>
      <c r="AL22" s="207" t="str">
        <f t="shared" si="5"/>
        <v/>
      </c>
      <c r="AM22" s="207" t="str">
        <f t="shared" si="5"/>
        <v/>
      </c>
      <c r="AN22" s="207" t="str">
        <f t="shared" si="5"/>
        <v/>
      </c>
      <c r="AO22" s="207" t="str">
        <f t="shared" si="5"/>
        <v/>
      </c>
      <c r="AP22" s="207" t="str">
        <f t="shared" si="5"/>
        <v/>
      </c>
      <c r="AQ22" s="207" t="str">
        <f t="shared" si="5"/>
        <v/>
      </c>
      <c r="AR22" s="207" t="str">
        <f t="shared" si="5"/>
        <v/>
      </c>
      <c r="AS22" s="207" t="str">
        <f t="shared" si="5"/>
        <v/>
      </c>
      <c r="AT22" s="207" t="str">
        <f t="shared" si="5"/>
        <v/>
      </c>
      <c r="AU22" s="207" t="str">
        <f t="shared" si="5"/>
        <v/>
      </c>
      <c r="AV22" s="207" t="str">
        <f t="shared" si="5"/>
        <v/>
      </c>
      <c r="AW22" s="207" t="str">
        <f t="shared" si="5"/>
        <v/>
      </c>
      <c r="AX22" s="207" t="str">
        <f t="shared" si="5"/>
        <v/>
      </c>
      <c r="AY22" s="207" t="str">
        <f t="shared" si="5"/>
        <v/>
      </c>
      <c r="AZ22" s="207" t="str">
        <f t="shared" si="5"/>
        <v/>
      </c>
      <c r="BA22" s="207" t="str">
        <f t="shared" si="5"/>
        <v/>
      </c>
      <c r="BB22" s="207" t="str">
        <f t="shared" si="5"/>
        <v/>
      </c>
      <c r="BC22" s="207" t="str">
        <f t="shared" si="5"/>
        <v/>
      </c>
      <c r="BD22" s="207" t="str">
        <f t="shared" si="5"/>
        <v/>
      </c>
      <c r="BE22" s="207" t="str">
        <f t="shared" si="5"/>
        <v/>
      </c>
      <c r="BF22" s="205"/>
      <c r="BG22" s="205"/>
    </row>
    <row r="23" spans="1:59" s="206" customFormat="1" ht="24.95" customHeight="1" x14ac:dyDescent="0.25">
      <c r="A23" s="179"/>
      <c r="B23" s="170" t="s">
        <v>115</v>
      </c>
      <c r="C23" s="172"/>
      <c r="D23" s="172"/>
      <c r="E23" s="171"/>
      <c r="F23" s="171"/>
      <c r="G23" s="171"/>
      <c r="H23" s="171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5"/>
      <c r="BG23" s="205"/>
    </row>
    <row r="24" spans="1:59" s="206" customFormat="1" ht="24.95" customHeight="1" x14ac:dyDescent="0.25">
      <c r="A24" s="179"/>
      <c r="B24" s="170" t="s">
        <v>116</v>
      </c>
      <c r="C24" s="172"/>
      <c r="D24" s="172"/>
      <c r="E24" s="171">
        <v>7</v>
      </c>
      <c r="F24" s="171">
        <v>2</v>
      </c>
      <c r="G24" s="171"/>
      <c r="H24" s="171"/>
      <c r="I24" s="207"/>
      <c r="J24" s="207" t="str">
        <f t="shared" si="3"/>
        <v/>
      </c>
      <c r="K24" s="207" t="str">
        <f t="shared" si="0"/>
        <v/>
      </c>
      <c r="L24" s="207" t="str">
        <f t="shared" si="0"/>
        <v/>
      </c>
      <c r="M24" s="207" t="str">
        <f t="shared" si="0"/>
        <v/>
      </c>
      <c r="N24" s="207" t="str">
        <f t="shared" si="0"/>
        <v/>
      </c>
      <c r="O24" s="207" t="str">
        <f t="shared" si="0"/>
        <v/>
      </c>
      <c r="P24" s="207" t="str">
        <f t="shared" si="0"/>
        <v/>
      </c>
      <c r="Q24" s="207" t="str">
        <f t="shared" si="0"/>
        <v/>
      </c>
      <c r="R24" s="207" t="str">
        <f t="shared" si="0"/>
        <v/>
      </c>
      <c r="S24" s="207" t="str">
        <f t="shared" si="0"/>
        <v/>
      </c>
      <c r="T24" s="207" t="str">
        <f t="shared" si="0"/>
        <v/>
      </c>
      <c r="U24" s="207" t="str">
        <f t="shared" si="0"/>
        <v/>
      </c>
      <c r="V24" s="207" t="str">
        <f t="shared" si="0"/>
        <v/>
      </c>
      <c r="W24" s="207" t="str">
        <f t="shared" si="0"/>
        <v/>
      </c>
      <c r="X24" s="207" t="str">
        <f t="shared" si="0"/>
        <v/>
      </c>
      <c r="Y24" s="207" t="str">
        <f t="shared" si="0"/>
        <v/>
      </c>
      <c r="Z24" s="207" t="str">
        <f t="shared" ref="Z24:BE31" si="6">IF(Z$12=$H24,"DL","")</f>
        <v/>
      </c>
      <c r="AA24" s="207" t="str">
        <f t="shared" si="6"/>
        <v/>
      </c>
      <c r="AB24" s="207" t="str">
        <f t="shared" si="6"/>
        <v/>
      </c>
      <c r="AC24" s="207" t="str">
        <f t="shared" si="6"/>
        <v/>
      </c>
      <c r="AD24" s="207" t="str">
        <f t="shared" si="6"/>
        <v/>
      </c>
      <c r="AE24" s="207" t="str">
        <f t="shared" si="6"/>
        <v/>
      </c>
      <c r="AF24" s="207" t="str">
        <f t="shared" si="6"/>
        <v/>
      </c>
      <c r="AG24" s="207" t="str">
        <f t="shared" si="6"/>
        <v/>
      </c>
      <c r="AH24" s="207" t="str">
        <f t="shared" si="6"/>
        <v/>
      </c>
      <c r="AI24" s="207" t="str">
        <f t="shared" si="6"/>
        <v/>
      </c>
      <c r="AJ24" s="207" t="str">
        <f t="shared" si="6"/>
        <v/>
      </c>
      <c r="AK24" s="207" t="str">
        <f t="shared" si="6"/>
        <v/>
      </c>
      <c r="AL24" s="207" t="str">
        <f t="shared" si="6"/>
        <v/>
      </c>
      <c r="AM24" s="207" t="str">
        <f t="shared" si="6"/>
        <v/>
      </c>
      <c r="AN24" s="207" t="str">
        <f t="shared" si="6"/>
        <v/>
      </c>
      <c r="AO24" s="207" t="str">
        <f t="shared" si="6"/>
        <v/>
      </c>
      <c r="AP24" s="207" t="str">
        <f t="shared" si="6"/>
        <v/>
      </c>
      <c r="AQ24" s="207" t="str">
        <f t="shared" si="6"/>
        <v/>
      </c>
      <c r="AR24" s="207" t="str">
        <f t="shared" si="6"/>
        <v/>
      </c>
      <c r="AS24" s="207" t="str">
        <f t="shared" si="6"/>
        <v/>
      </c>
      <c r="AT24" s="207" t="str">
        <f t="shared" si="6"/>
        <v/>
      </c>
      <c r="AU24" s="207" t="str">
        <f t="shared" si="6"/>
        <v/>
      </c>
      <c r="AV24" s="207" t="str">
        <f t="shared" si="6"/>
        <v/>
      </c>
      <c r="AW24" s="207" t="str">
        <f t="shared" si="6"/>
        <v/>
      </c>
      <c r="AX24" s="207" t="str">
        <f t="shared" si="6"/>
        <v/>
      </c>
      <c r="AY24" s="207" t="str">
        <f t="shared" si="6"/>
        <v/>
      </c>
      <c r="AZ24" s="207" t="str">
        <f t="shared" si="6"/>
        <v/>
      </c>
      <c r="BA24" s="207" t="str">
        <f t="shared" si="6"/>
        <v/>
      </c>
      <c r="BB24" s="207" t="str">
        <f t="shared" si="6"/>
        <v/>
      </c>
      <c r="BC24" s="207" t="str">
        <f t="shared" si="6"/>
        <v/>
      </c>
      <c r="BD24" s="207" t="str">
        <f t="shared" si="6"/>
        <v/>
      </c>
      <c r="BE24" s="207" t="str">
        <f t="shared" si="6"/>
        <v/>
      </c>
      <c r="BF24" s="205"/>
      <c r="BG24" s="205"/>
    </row>
    <row r="25" spans="1:59" s="206" customFormat="1" ht="24.95" customHeight="1" x14ac:dyDescent="0.25">
      <c r="A25" s="179"/>
      <c r="B25" s="170" t="s">
        <v>117</v>
      </c>
      <c r="C25" s="172"/>
      <c r="D25" s="172"/>
      <c r="E25" s="171">
        <v>1</v>
      </c>
      <c r="F25" s="171">
        <v>3</v>
      </c>
      <c r="G25" s="171"/>
      <c r="H25" s="171"/>
      <c r="I25" s="207"/>
      <c r="J25" s="207" t="str">
        <f t="shared" si="3"/>
        <v/>
      </c>
      <c r="K25" s="207" t="str">
        <f t="shared" si="0"/>
        <v/>
      </c>
      <c r="L25" s="207" t="str">
        <f t="shared" si="0"/>
        <v/>
      </c>
      <c r="M25" s="207" t="str">
        <f t="shared" si="0"/>
        <v/>
      </c>
      <c r="N25" s="207" t="str">
        <f t="shared" si="0"/>
        <v/>
      </c>
      <c r="O25" s="207" t="str">
        <f t="shared" si="0"/>
        <v/>
      </c>
      <c r="P25" s="207" t="str">
        <f t="shared" si="0"/>
        <v/>
      </c>
      <c r="Q25" s="207" t="str">
        <f t="shared" si="0"/>
        <v/>
      </c>
      <c r="R25" s="207" t="str">
        <f t="shared" si="0"/>
        <v/>
      </c>
      <c r="S25" s="207" t="str">
        <f t="shared" si="0"/>
        <v/>
      </c>
      <c r="T25" s="207" t="str">
        <f t="shared" si="0"/>
        <v/>
      </c>
      <c r="U25" s="207" t="str">
        <f t="shared" si="0"/>
        <v/>
      </c>
      <c r="V25" s="207" t="str">
        <f t="shared" si="0"/>
        <v/>
      </c>
      <c r="W25" s="207" t="str">
        <f t="shared" si="0"/>
        <v/>
      </c>
      <c r="X25" s="207" t="str">
        <f t="shared" si="0"/>
        <v/>
      </c>
      <c r="Y25" s="207" t="str">
        <f t="shared" si="0"/>
        <v/>
      </c>
      <c r="Z25" s="207" t="str">
        <f t="shared" si="6"/>
        <v/>
      </c>
      <c r="AA25" s="207" t="str">
        <f t="shared" si="6"/>
        <v/>
      </c>
      <c r="AB25" s="207" t="str">
        <f t="shared" si="6"/>
        <v/>
      </c>
      <c r="AC25" s="207" t="str">
        <f t="shared" si="6"/>
        <v/>
      </c>
      <c r="AD25" s="207" t="str">
        <f t="shared" si="6"/>
        <v/>
      </c>
      <c r="AE25" s="207" t="str">
        <f t="shared" si="6"/>
        <v/>
      </c>
      <c r="AF25" s="207" t="str">
        <f t="shared" si="6"/>
        <v/>
      </c>
      <c r="AG25" s="207" t="str">
        <f t="shared" si="6"/>
        <v/>
      </c>
      <c r="AH25" s="207" t="str">
        <f t="shared" si="6"/>
        <v/>
      </c>
      <c r="AI25" s="207" t="str">
        <f t="shared" si="6"/>
        <v/>
      </c>
      <c r="AJ25" s="207" t="str">
        <f t="shared" si="6"/>
        <v/>
      </c>
      <c r="AK25" s="207" t="str">
        <f t="shared" si="6"/>
        <v/>
      </c>
      <c r="AL25" s="207" t="str">
        <f t="shared" si="6"/>
        <v/>
      </c>
      <c r="AM25" s="207" t="str">
        <f t="shared" si="6"/>
        <v/>
      </c>
      <c r="AN25" s="207" t="str">
        <f t="shared" si="6"/>
        <v/>
      </c>
      <c r="AO25" s="207" t="str">
        <f t="shared" si="6"/>
        <v/>
      </c>
      <c r="AP25" s="207" t="str">
        <f t="shared" si="6"/>
        <v/>
      </c>
      <c r="AQ25" s="207" t="str">
        <f t="shared" si="6"/>
        <v/>
      </c>
      <c r="AR25" s="207" t="str">
        <f t="shared" si="6"/>
        <v/>
      </c>
      <c r="AS25" s="207" t="str">
        <f t="shared" si="6"/>
        <v/>
      </c>
      <c r="AT25" s="207" t="str">
        <f t="shared" si="6"/>
        <v/>
      </c>
      <c r="AU25" s="207" t="str">
        <f t="shared" si="6"/>
        <v/>
      </c>
      <c r="AV25" s="207" t="str">
        <f t="shared" si="6"/>
        <v/>
      </c>
      <c r="AW25" s="207" t="str">
        <f t="shared" si="6"/>
        <v/>
      </c>
      <c r="AX25" s="207" t="str">
        <f t="shared" si="6"/>
        <v/>
      </c>
      <c r="AY25" s="207" t="str">
        <f t="shared" si="6"/>
        <v/>
      </c>
      <c r="AZ25" s="207" t="str">
        <f t="shared" si="6"/>
        <v/>
      </c>
      <c r="BA25" s="207" t="str">
        <f t="shared" si="6"/>
        <v/>
      </c>
      <c r="BB25" s="207" t="str">
        <f t="shared" si="6"/>
        <v/>
      </c>
      <c r="BC25" s="207" t="str">
        <f t="shared" si="6"/>
        <v/>
      </c>
      <c r="BD25" s="207" t="str">
        <f t="shared" si="6"/>
        <v/>
      </c>
      <c r="BE25" s="207" t="str">
        <f t="shared" si="6"/>
        <v/>
      </c>
      <c r="BF25" s="205"/>
      <c r="BG25" s="205"/>
    </row>
    <row r="26" spans="1:59" s="206" customFormat="1" ht="24.95" customHeight="1" x14ac:dyDescent="0.25">
      <c r="A26" s="179"/>
      <c r="B26" s="173"/>
      <c r="C26" s="174"/>
      <c r="D26" s="174"/>
      <c r="E26" s="175"/>
      <c r="F26" s="175"/>
      <c r="G26" s="175"/>
      <c r="H26" s="175"/>
      <c r="I26" s="207"/>
      <c r="J26" s="207" t="str">
        <f>IF(J$12=$H26,"DL","")</f>
        <v/>
      </c>
      <c r="K26" s="207" t="str">
        <f t="shared" si="0"/>
        <v/>
      </c>
      <c r="L26" s="207" t="str">
        <f t="shared" si="0"/>
        <v/>
      </c>
      <c r="M26" s="207" t="str">
        <f t="shared" si="0"/>
        <v/>
      </c>
      <c r="N26" s="207" t="str">
        <f t="shared" si="0"/>
        <v/>
      </c>
      <c r="O26" s="207" t="str">
        <f t="shared" si="0"/>
        <v/>
      </c>
      <c r="P26" s="207" t="str">
        <f t="shared" si="0"/>
        <v/>
      </c>
      <c r="Q26" s="207" t="str">
        <f t="shared" si="0"/>
        <v/>
      </c>
      <c r="R26" s="207" t="str">
        <f t="shared" si="0"/>
        <v/>
      </c>
      <c r="S26" s="207" t="str">
        <f t="shared" si="0"/>
        <v/>
      </c>
      <c r="T26" s="207" t="str">
        <f t="shared" si="0"/>
        <v/>
      </c>
      <c r="U26" s="207" t="str">
        <f t="shared" si="0"/>
        <v/>
      </c>
      <c r="V26" s="207" t="str">
        <f t="shared" si="0"/>
        <v/>
      </c>
      <c r="W26" s="207" t="str">
        <f t="shared" si="0"/>
        <v/>
      </c>
      <c r="X26" s="207" t="str">
        <f t="shared" si="0"/>
        <v/>
      </c>
      <c r="Y26" s="207" t="str">
        <f t="shared" si="0"/>
        <v/>
      </c>
      <c r="Z26" s="207" t="str">
        <f t="shared" si="6"/>
        <v/>
      </c>
      <c r="AA26" s="207" t="str">
        <f t="shared" si="6"/>
        <v/>
      </c>
      <c r="AB26" s="207" t="str">
        <f t="shared" si="6"/>
        <v/>
      </c>
      <c r="AC26" s="207" t="str">
        <f t="shared" si="6"/>
        <v/>
      </c>
      <c r="AD26" s="207" t="str">
        <f t="shared" si="6"/>
        <v/>
      </c>
      <c r="AE26" s="207" t="str">
        <f t="shared" si="6"/>
        <v/>
      </c>
      <c r="AF26" s="207" t="str">
        <f t="shared" si="6"/>
        <v/>
      </c>
      <c r="AG26" s="207" t="str">
        <f t="shared" si="6"/>
        <v/>
      </c>
      <c r="AH26" s="207" t="str">
        <f t="shared" si="6"/>
        <v/>
      </c>
      <c r="AI26" s="207" t="str">
        <f t="shared" si="6"/>
        <v/>
      </c>
      <c r="AJ26" s="207" t="str">
        <f t="shared" si="6"/>
        <v/>
      </c>
      <c r="AK26" s="207" t="str">
        <f t="shared" si="6"/>
        <v/>
      </c>
      <c r="AL26" s="207" t="str">
        <f t="shared" si="6"/>
        <v/>
      </c>
      <c r="AM26" s="207" t="str">
        <f t="shared" si="6"/>
        <v/>
      </c>
      <c r="AN26" s="207" t="str">
        <f t="shared" si="6"/>
        <v/>
      </c>
      <c r="AO26" s="207" t="str">
        <f t="shared" si="6"/>
        <v/>
      </c>
      <c r="AP26" s="207" t="str">
        <f t="shared" si="6"/>
        <v/>
      </c>
      <c r="AQ26" s="207" t="str">
        <f t="shared" si="6"/>
        <v/>
      </c>
      <c r="AR26" s="207" t="str">
        <f t="shared" si="6"/>
        <v/>
      </c>
      <c r="AS26" s="207" t="str">
        <f t="shared" si="6"/>
        <v/>
      </c>
      <c r="AT26" s="207" t="str">
        <f t="shared" si="6"/>
        <v/>
      </c>
      <c r="AU26" s="207" t="str">
        <f t="shared" si="6"/>
        <v/>
      </c>
      <c r="AV26" s="207" t="str">
        <f t="shared" si="6"/>
        <v/>
      </c>
      <c r="AW26" s="207" t="str">
        <f t="shared" si="6"/>
        <v/>
      </c>
      <c r="AX26" s="207" t="str">
        <f t="shared" si="6"/>
        <v/>
      </c>
      <c r="AY26" s="207" t="str">
        <f t="shared" si="6"/>
        <v/>
      </c>
      <c r="AZ26" s="207" t="str">
        <f t="shared" si="6"/>
        <v/>
      </c>
      <c r="BA26" s="207" t="str">
        <f t="shared" si="6"/>
        <v/>
      </c>
      <c r="BB26" s="207" t="str">
        <f t="shared" si="6"/>
        <v/>
      </c>
      <c r="BC26" s="207" t="str">
        <f t="shared" si="6"/>
        <v/>
      </c>
      <c r="BD26" s="207" t="str">
        <f t="shared" si="6"/>
        <v/>
      </c>
      <c r="BE26" s="207" t="str">
        <f t="shared" si="6"/>
        <v/>
      </c>
      <c r="BF26" s="205"/>
      <c r="BG26" s="205"/>
    </row>
    <row r="27" spans="1:59" s="206" customFormat="1" ht="24.95" customHeight="1" x14ac:dyDescent="0.25">
      <c r="A27" s="179"/>
      <c r="B27" s="173"/>
      <c r="C27" s="174"/>
      <c r="D27" s="174"/>
      <c r="E27" s="175"/>
      <c r="F27" s="175"/>
      <c r="G27" s="175"/>
      <c r="H27" s="175"/>
      <c r="I27" s="207"/>
      <c r="J27" s="207" t="str">
        <f t="shared" ref="J27:Y42" si="7">IF(J$12=$H27,"DL","")</f>
        <v/>
      </c>
      <c r="K27" s="207" t="str">
        <f t="shared" si="0"/>
        <v/>
      </c>
      <c r="L27" s="207" t="str">
        <f t="shared" si="0"/>
        <v/>
      </c>
      <c r="M27" s="207" t="str">
        <f t="shared" si="0"/>
        <v/>
      </c>
      <c r="N27" s="207" t="str">
        <f t="shared" si="0"/>
        <v/>
      </c>
      <c r="O27" s="207" t="str">
        <f t="shared" si="0"/>
        <v/>
      </c>
      <c r="P27" s="207" t="str">
        <f t="shared" si="0"/>
        <v/>
      </c>
      <c r="Q27" s="207" t="str">
        <f t="shared" si="0"/>
        <v/>
      </c>
      <c r="R27" s="207" t="str">
        <f t="shared" si="0"/>
        <v/>
      </c>
      <c r="S27" s="207" t="str">
        <f t="shared" si="0"/>
        <v/>
      </c>
      <c r="T27" s="207" t="str">
        <f t="shared" si="0"/>
        <v/>
      </c>
      <c r="U27" s="207" t="str">
        <f t="shared" si="0"/>
        <v/>
      </c>
      <c r="V27" s="207" t="str">
        <f t="shared" si="0"/>
        <v/>
      </c>
      <c r="W27" s="207" t="str">
        <f t="shared" si="0"/>
        <v/>
      </c>
      <c r="X27" s="207" t="str">
        <f t="shared" si="0"/>
        <v/>
      </c>
      <c r="Y27" s="207" t="str">
        <f t="shared" si="0"/>
        <v/>
      </c>
      <c r="Z27" s="207" t="str">
        <f t="shared" si="6"/>
        <v/>
      </c>
      <c r="AA27" s="207" t="str">
        <f t="shared" si="6"/>
        <v/>
      </c>
      <c r="AB27" s="207" t="str">
        <f t="shared" si="6"/>
        <v/>
      </c>
      <c r="AC27" s="207" t="str">
        <f t="shared" si="6"/>
        <v/>
      </c>
      <c r="AD27" s="207" t="str">
        <f t="shared" si="6"/>
        <v/>
      </c>
      <c r="AE27" s="207" t="str">
        <f t="shared" si="6"/>
        <v/>
      </c>
      <c r="AF27" s="207" t="str">
        <f t="shared" si="6"/>
        <v/>
      </c>
      <c r="AG27" s="207" t="str">
        <f t="shared" si="6"/>
        <v/>
      </c>
      <c r="AH27" s="207" t="str">
        <f t="shared" si="6"/>
        <v/>
      </c>
      <c r="AI27" s="207" t="str">
        <f t="shared" si="6"/>
        <v/>
      </c>
      <c r="AJ27" s="207" t="str">
        <f t="shared" si="6"/>
        <v/>
      </c>
      <c r="AK27" s="207" t="str">
        <f t="shared" si="6"/>
        <v/>
      </c>
      <c r="AL27" s="207" t="str">
        <f t="shared" si="6"/>
        <v/>
      </c>
      <c r="AM27" s="207" t="str">
        <f t="shared" si="6"/>
        <v/>
      </c>
      <c r="AN27" s="207" t="str">
        <f t="shared" si="6"/>
        <v/>
      </c>
      <c r="AO27" s="207" t="str">
        <f t="shared" si="6"/>
        <v/>
      </c>
      <c r="AP27" s="207" t="str">
        <f t="shared" si="6"/>
        <v/>
      </c>
      <c r="AQ27" s="207" t="str">
        <f t="shared" si="6"/>
        <v/>
      </c>
      <c r="AR27" s="207" t="str">
        <f t="shared" si="6"/>
        <v/>
      </c>
      <c r="AS27" s="207" t="str">
        <f t="shared" si="6"/>
        <v/>
      </c>
      <c r="AT27" s="207" t="str">
        <f t="shared" si="6"/>
        <v/>
      </c>
      <c r="AU27" s="207" t="str">
        <f t="shared" si="6"/>
        <v/>
      </c>
      <c r="AV27" s="207" t="str">
        <f t="shared" si="6"/>
        <v/>
      </c>
      <c r="AW27" s="207" t="str">
        <f t="shared" si="6"/>
        <v/>
      </c>
      <c r="AX27" s="207" t="str">
        <f t="shared" si="6"/>
        <v/>
      </c>
      <c r="AY27" s="207" t="str">
        <f t="shared" si="6"/>
        <v/>
      </c>
      <c r="AZ27" s="207" t="str">
        <f t="shared" si="6"/>
        <v/>
      </c>
      <c r="BA27" s="207" t="str">
        <f t="shared" si="6"/>
        <v/>
      </c>
      <c r="BB27" s="207" t="str">
        <f t="shared" si="6"/>
        <v/>
      </c>
      <c r="BC27" s="207" t="str">
        <f t="shared" si="6"/>
        <v/>
      </c>
      <c r="BD27" s="207" t="str">
        <f t="shared" si="6"/>
        <v/>
      </c>
      <c r="BE27" s="207" t="str">
        <f t="shared" si="6"/>
        <v/>
      </c>
      <c r="BF27" s="205"/>
      <c r="BG27" s="205"/>
    </row>
    <row r="28" spans="1:59" s="206" customFormat="1" ht="24.95" customHeight="1" x14ac:dyDescent="0.25">
      <c r="A28" s="179"/>
      <c r="B28" s="173"/>
      <c r="C28" s="174"/>
      <c r="D28" s="176"/>
      <c r="E28" s="175"/>
      <c r="F28" s="175"/>
      <c r="G28" s="175"/>
      <c r="H28" s="175"/>
      <c r="I28" s="207"/>
      <c r="J28" s="207" t="str">
        <f t="shared" si="7"/>
        <v/>
      </c>
      <c r="K28" s="207" t="str">
        <f t="shared" si="0"/>
        <v/>
      </c>
      <c r="L28" s="207" t="str">
        <f t="shared" si="0"/>
        <v/>
      </c>
      <c r="M28" s="207" t="str">
        <f t="shared" si="0"/>
        <v/>
      </c>
      <c r="N28" s="207" t="str">
        <f t="shared" si="0"/>
        <v/>
      </c>
      <c r="O28" s="207" t="str">
        <f t="shared" si="0"/>
        <v/>
      </c>
      <c r="P28" s="207" t="str">
        <f t="shared" si="0"/>
        <v/>
      </c>
      <c r="Q28" s="207" t="str">
        <f t="shared" si="0"/>
        <v/>
      </c>
      <c r="R28" s="207" t="str">
        <f t="shared" si="0"/>
        <v/>
      </c>
      <c r="S28" s="207" t="str">
        <f t="shared" si="0"/>
        <v/>
      </c>
      <c r="T28" s="207" t="str">
        <f t="shared" si="0"/>
        <v/>
      </c>
      <c r="U28" s="207" t="str">
        <f t="shared" si="0"/>
        <v/>
      </c>
      <c r="V28" s="207" t="str">
        <f t="shared" si="0"/>
        <v/>
      </c>
      <c r="W28" s="207" t="str">
        <f t="shared" si="0"/>
        <v/>
      </c>
      <c r="X28" s="207" t="str">
        <f t="shared" si="0"/>
        <v/>
      </c>
      <c r="Y28" s="207" t="str">
        <f t="shared" si="0"/>
        <v/>
      </c>
      <c r="Z28" s="207" t="str">
        <f t="shared" si="6"/>
        <v/>
      </c>
      <c r="AA28" s="207" t="str">
        <f t="shared" si="6"/>
        <v/>
      </c>
      <c r="AB28" s="207" t="str">
        <f t="shared" si="6"/>
        <v/>
      </c>
      <c r="AC28" s="207" t="str">
        <f t="shared" si="6"/>
        <v/>
      </c>
      <c r="AD28" s="207" t="str">
        <f t="shared" si="6"/>
        <v/>
      </c>
      <c r="AE28" s="207" t="str">
        <f t="shared" si="6"/>
        <v/>
      </c>
      <c r="AF28" s="207" t="str">
        <f t="shared" si="6"/>
        <v/>
      </c>
      <c r="AG28" s="207" t="str">
        <f t="shared" si="6"/>
        <v/>
      </c>
      <c r="AH28" s="207" t="str">
        <f t="shared" si="6"/>
        <v/>
      </c>
      <c r="AI28" s="207" t="str">
        <f t="shared" si="6"/>
        <v/>
      </c>
      <c r="AJ28" s="207" t="str">
        <f t="shared" si="6"/>
        <v/>
      </c>
      <c r="AK28" s="207" t="str">
        <f t="shared" si="6"/>
        <v/>
      </c>
      <c r="AL28" s="207" t="str">
        <f t="shared" si="6"/>
        <v/>
      </c>
      <c r="AM28" s="207" t="str">
        <f t="shared" si="6"/>
        <v/>
      </c>
      <c r="AN28" s="207" t="str">
        <f t="shared" si="6"/>
        <v/>
      </c>
      <c r="AO28" s="207" t="str">
        <f t="shared" si="6"/>
        <v/>
      </c>
      <c r="AP28" s="207" t="str">
        <f t="shared" si="6"/>
        <v/>
      </c>
      <c r="AQ28" s="207" t="str">
        <f t="shared" si="6"/>
        <v/>
      </c>
      <c r="AR28" s="207" t="str">
        <f t="shared" si="6"/>
        <v/>
      </c>
      <c r="AS28" s="207" t="str">
        <f t="shared" si="6"/>
        <v/>
      </c>
      <c r="AT28" s="207" t="str">
        <f t="shared" si="6"/>
        <v/>
      </c>
      <c r="AU28" s="207" t="str">
        <f t="shared" si="6"/>
        <v/>
      </c>
      <c r="AV28" s="207" t="str">
        <f t="shared" si="6"/>
        <v/>
      </c>
      <c r="AW28" s="207" t="str">
        <f t="shared" si="6"/>
        <v/>
      </c>
      <c r="AX28" s="207" t="str">
        <f t="shared" si="6"/>
        <v/>
      </c>
      <c r="AY28" s="207" t="str">
        <f t="shared" si="6"/>
        <v/>
      </c>
      <c r="AZ28" s="207" t="str">
        <f t="shared" si="6"/>
        <v/>
      </c>
      <c r="BA28" s="207" t="str">
        <f t="shared" si="6"/>
        <v/>
      </c>
      <c r="BB28" s="207" t="str">
        <f t="shared" si="6"/>
        <v/>
      </c>
      <c r="BC28" s="207" t="str">
        <f t="shared" si="6"/>
        <v/>
      </c>
      <c r="BD28" s="207" t="str">
        <f t="shared" si="6"/>
        <v/>
      </c>
      <c r="BE28" s="207" t="str">
        <f t="shared" si="6"/>
        <v/>
      </c>
      <c r="BF28" s="205"/>
      <c r="BG28" s="205"/>
    </row>
    <row r="29" spans="1:59" s="206" customFormat="1" ht="24.95" customHeight="1" x14ac:dyDescent="0.25">
      <c r="A29" s="179"/>
      <c r="B29" s="173"/>
      <c r="C29" s="174"/>
      <c r="D29" s="174"/>
      <c r="E29" s="175"/>
      <c r="F29" s="175"/>
      <c r="G29" s="175"/>
      <c r="H29" s="175"/>
      <c r="I29" s="207"/>
      <c r="J29" s="207" t="str">
        <f t="shared" si="7"/>
        <v/>
      </c>
      <c r="K29" s="207" t="str">
        <f t="shared" si="0"/>
        <v/>
      </c>
      <c r="L29" s="207" t="str">
        <f t="shared" si="0"/>
        <v/>
      </c>
      <c r="M29" s="207" t="str">
        <f t="shared" si="0"/>
        <v/>
      </c>
      <c r="N29" s="207" t="str">
        <f t="shared" si="0"/>
        <v/>
      </c>
      <c r="O29" s="207" t="str">
        <f t="shared" si="0"/>
        <v/>
      </c>
      <c r="P29" s="207" t="str">
        <f t="shared" si="0"/>
        <v/>
      </c>
      <c r="Q29" s="207" t="str">
        <f t="shared" si="0"/>
        <v/>
      </c>
      <c r="R29" s="207" t="str">
        <f t="shared" si="0"/>
        <v/>
      </c>
      <c r="S29" s="207" t="str">
        <f t="shared" si="0"/>
        <v/>
      </c>
      <c r="T29" s="207" t="str">
        <f t="shared" si="0"/>
        <v/>
      </c>
      <c r="U29" s="207" t="str">
        <f t="shared" si="0"/>
        <v/>
      </c>
      <c r="V29" s="207" t="str">
        <f t="shared" si="0"/>
        <v/>
      </c>
      <c r="W29" s="207" t="str">
        <f t="shared" si="0"/>
        <v/>
      </c>
      <c r="X29" s="207" t="str">
        <f t="shared" si="0"/>
        <v/>
      </c>
      <c r="Y29" s="207" t="str">
        <f t="shared" si="0"/>
        <v/>
      </c>
      <c r="Z29" s="207" t="str">
        <f t="shared" si="6"/>
        <v/>
      </c>
      <c r="AA29" s="207" t="str">
        <f t="shared" si="6"/>
        <v/>
      </c>
      <c r="AB29" s="207" t="str">
        <f t="shared" si="6"/>
        <v/>
      </c>
      <c r="AC29" s="207" t="str">
        <f t="shared" si="6"/>
        <v/>
      </c>
      <c r="AD29" s="207" t="str">
        <f t="shared" si="6"/>
        <v/>
      </c>
      <c r="AE29" s="207" t="str">
        <f t="shared" si="6"/>
        <v/>
      </c>
      <c r="AF29" s="207" t="str">
        <f t="shared" si="6"/>
        <v/>
      </c>
      <c r="AG29" s="207" t="str">
        <f t="shared" si="6"/>
        <v/>
      </c>
      <c r="AH29" s="207" t="str">
        <f t="shared" si="6"/>
        <v/>
      </c>
      <c r="AI29" s="207" t="str">
        <f t="shared" si="6"/>
        <v/>
      </c>
      <c r="AJ29" s="207" t="str">
        <f t="shared" si="6"/>
        <v/>
      </c>
      <c r="AK29" s="207" t="str">
        <f t="shared" si="6"/>
        <v/>
      </c>
      <c r="AL29" s="207" t="str">
        <f t="shared" si="6"/>
        <v/>
      </c>
      <c r="AM29" s="207" t="str">
        <f t="shared" si="6"/>
        <v/>
      </c>
      <c r="AN29" s="207" t="str">
        <f t="shared" si="6"/>
        <v/>
      </c>
      <c r="AO29" s="207" t="str">
        <f t="shared" si="6"/>
        <v/>
      </c>
      <c r="AP29" s="207" t="str">
        <f t="shared" si="6"/>
        <v/>
      </c>
      <c r="AQ29" s="207" t="str">
        <f t="shared" si="6"/>
        <v/>
      </c>
      <c r="AR29" s="207" t="str">
        <f t="shared" si="6"/>
        <v/>
      </c>
      <c r="AS29" s="207" t="str">
        <f t="shared" si="6"/>
        <v/>
      </c>
      <c r="AT29" s="207" t="str">
        <f t="shared" si="6"/>
        <v/>
      </c>
      <c r="AU29" s="207" t="str">
        <f t="shared" si="6"/>
        <v/>
      </c>
      <c r="AV29" s="207" t="str">
        <f t="shared" si="6"/>
        <v/>
      </c>
      <c r="AW29" s="207" t="str">
        <f t="shared" si="6"/>
        <v/>
      </c>
      <c r="AX29" s="207" t="str">
        <f t="shared" si="6"/>
        <v/>
      </c>
      <c r="AY29" s="207" t="str">
        <f t="shared" si="6"/>
        <v/>
      </c>
      <c r="AZ29" s="207" t="str">
        <f t="shared" si="6"/>
        <v/>
      </c>
      <c r="BA29" s="207" t="str">
        <f t="shared" si="6"/>
        <v/>
      </c>
      <c r="BB29" s="207" t="str">
        <f t="shared" si="6"/>
        <v/>
      </c>
      <c r="BC29" s="207" t="str">
        <f t="shared" si="6"/>
        <v/>
      </c>
      <c r="BD29" s="207" t="str">
        <f t="shared" si="6"/>
        <v/>
      </c>
      <c r="BE29" s="207" t="str">
        <f t="shared" si="6"/>
        <v/>
      </c>
      <c r="BF29" s="205"/>
      <c r="BG29" s="205"/>
    </row>
    <row r="30" spans="1:59" s="206" customFormat="1" ht="24.95" customHeight="1" x14ac:dyDescent="0.25">
      <c r="A30" s="179"/>
      <c r="B30" s="173"/>
      <c r="C30" s="174"/>
      <c r="D30" s="174"/>
      <c r="E30" s="175"/>
      <c r="F30" s="175"/>
      <c r="G30" s="175"/>
      <c r="H30" s="175"/>
      <c r="I30" s="207"/>
      <c r="J30" s="207" t="str">
        <f t="shared" si="7"/>
        <v/>
      </c>
      <c r="K30" s="207" t="str">
        <f t="shared" si="7"/>
        <v/>
      </c>
      <c r="L30" s="207" t="str">
        <f t="shared" si="7"/>
        <v/>
      </c>
      <c r="M30" s="207" t="str">
        <f t="shared" si="7"/>
        <v/>
      </c>
      <c r="N30" s="207" t="str">
        <f t="shared" si="7"/>
        <v/>
      </c>
      <c r="O30" s="207" t="str">
        <f t="shared" si="7"/>
        <v/>
      </c>
      <c r="P30" s="207" t="str">
        <f t="shared" si="7"/>
        <v/>
      </c>
      <c r="Q30" s="207" t="str">
        <f t="shared" si="7"/>
        <v/>
      </c>
      <c r="R30" s="207" t="str">
        <f t="shared" si="7"/>
        <v/>
      </c>
      <c r="S30" s="207" t="str">
        <f t="shared" si="7"/>
        <v/>
      </c>
      <c r="T30" s="207" t="str">
        <f t="shared" si="7"/>
        <v/>
      </c>
      <c r="U30" s="207" t="str">
        <f t="shared" si="7"/>
        <v/>
      </c>
      <c r="V30" s="207" t="str">
        <f t="shared" si="7"/>
        <v/>
      </c>
      <c r="W30" s="207" t="str">
        <f t="shared" si="7"/>
        <v/>
      </c>
      <c r="X30" s="207" t="str">
        <f t="shared" si="7"/>
        <v/>
      </c>
      <c r="Y30" s="207" t="str">
        <f t="shared" si="7"/>
        <v/>
      </c>
      <c r="Z30" s="207" t="str">
        <f t="shared" si="6"/>
        <v/>
      </c>
      <c r="AA30" s="207" t="str">
        <f t="shared" si="6"/>
        <v/>
      </c>
      <c r="AB30" s="207" t="str">
        <f t="shared" si="6"/>
        <v/>
      </c>
      <c r="AC30" s="207" t="str">
        <f t="shared" si="6"/>
        <v/>
      </c>
      <c r="AD30" s="207" t="str">
        <f t="shared" si="6"/>
        <v/>
      </c>
      <c r="AE30" s="207" t="str">
        <f t="shared" si="6"/>
        <v/>
      </c>
      <c r="AF30" s="207" t="str">
        <f t="shared" si="6"/>
        <v/>
      </c>
      <c r="AG30" s="207" t="str">
        <f t="shared" si="6"/>
        <v/>
      </c>
      <c r="AH30" s="207" t="str">
        <f t="shared" si="6"/>
        <v/>
      </c>
      <c r="AI30" s="207" t="str">
        <f t="shared" si="6"/>
        <v/>
      </c>
      <c r="AJ30" s="207" t="str">
        <f t="shared" si="6"/>
        <v/>
      </c>
      <c r="AK30" s="207" t="str">
        <f t="shared" si="6"/>
        <v/>
      </c>
      <c r="AL30" s="207" t="str">
        <f t="shared" si="6"/>
        <v/>
      </c>
      <c r="AM30" s="207" t="str">
        <f t="shared" si="6"/>
        <v/>
      </c>
      <c r="AN30" s="207" t="str">
        <f t="shared" si="6"/>
        <v/>
      </c>
      <c r="AO30" s="207" t="str">
        <f t="shared" si="6"/>
        <v/>
      </c>
      <c r="AP30" s="207" t="str">
        <f t="shared" si="6"/>
        <v/>
      </c>
      <c r="AQ30" s="207" t="str">
        <f t="shared" si="6"/>
        <v/>
      </c>
      <c r="AR30" s="207" t="str">
        <f t="shared" si="6"/>
        <v/>
      </c>
      <c r="AS30" s="207" t="str">
        <f t="shared" si="6"/>
        <v/>
      </c>
      <c r="AT30" s="207" t="str">
        <f t="shared" si="6"/>
        <v/>
      </c>
      <c r="AU30" s="207" t="str">
        <f t="shared" si="6"/>
        <v/>
      </c>
      <c r="AV30" s="207" t="str">
        <f t="shared" si="6"/>
        <v/>
      </c>
      <c r="AW30" s="207" t="str">
        <f t="shared" si="6"/>
        <v/>
      </c>
      <c r="AX30" s="207" t="str">
        <f t="shared" si="6"/>
        <v/>
      </c>
      <c r="AY30" s="207" t="str">
        <f t="shared" si="6"/>
        <v/>
      </c>
      <c r="AZ30" s="207" t="str">
        <f t="shared" si="6"/>
        <v/>
      </c>
      <c r="BA30" s="207" t="str">
        <f t="shared" si="6"/>
        <v/>
      </c>
      <c r="BB30" s="207" t="str">
        <f t="shared" si="6"/>
        <v/>
      </c>
      <c r="BC30" s="207" t="str">
        <f t="shared" si="6"/>
        <v/>
      </c>
      <c r="BD30" s="207" t="str">
        <f t="shared" si="6"/>
        <v/>
      </c>
      <c r="BE30" s="207" t="str">
        <f t="shared" si="6"/>
        <v/>
      </c>
      <c r="BF30" s="205"/>
      <c r="BG30" s="205"/>
    </row>
    <row r="31" spans="1:59" s="206" customFormat="1" ht="24.95" customHeight="1" x14ac:dyDescent="0.25">
      <c r="A31" s="179"/>
      <c r="B31" s="173"/>
      <c r="C31" s="174"/>
      <c r="D31" s="174"/>
      <c r="E31" s="175"/>
      <c r="F31" s="175"/>
      <c r="G31" s="175"/>
      <c r="H31" s="175"/>
      <c r="I31" s="207"/>
      <c r="J31" s="207" t="str">
        <f t="shared" si="7"/>
        <v/>
      </c>
      <c r="K31" s="207" t="str">
        <f t="shared" si="7"/>
        <v/>
      </c>
      <c r="L31" s="207" t="str">
        <f t="shared" si="7"/>
        <v/>
      </c>
      <c r="M31" s="207" t="str">
        <f t="shared" si="7"/>
        <v/>
      </c>
      <c r="N31" s="207" t="str">
        <f t="shared" si="7"/>
        <v/>
      </c>
      <c r="O31" s="207" t="str">
        <f t="shared" si="7"/>
        <v/>
      </c>
      <c r="P31" s="207" t="str">
        <f t="shared" si="7"/>
        <v/>
      </c>
      <c r="Q31" s="207" t="str">
        <f t="shared" si="7"/>
        <v/>
      </c>
      <c r="R31" s="207" t="str">
        <f t="shared" si="7"/>
        <v/>
      </c>
      <c r="S31" s="207" t="str">
        <f t="shared" si="7"/>
        <v/>
      </c>
      <c r="T31" s="207" t="str">
        <f t="shared" si="7"/>
        <v/>
      </c>
      <c r="U31" s="207" t="str">
        <f t="shared" si="7"/>
        <v/>
      </c>
      <c r="V31" s="207" t="str">
        <f t="shared" si="7"/>
        <v/>
      </c>
      <c r="W31" s="207" t="str">
        <f t="shared" si="7"/>
        <v/>
      </c>
      <c r="X31" s="207" t="str">
        <f t="shared" si="7"/>
        <v/>
      </c>
      <c r="Y31" s="207" t="str">
        <f t="shared" si="7"/>
        <v/>
      </c>
      <c r="Z31" s="207" t="str">
        <f t="shared" si="6"/>
        <v/>
      </c>
      <c r="AA31" s="207" t="str">
        <f t="shared" si="6"/>
        <v/>
      </c>
      <c r="AB31" s="207" t="str">
        <f t="shared" si="6"/>
        <v/>
      </c>
      <c r="AC31" s="207" t="str">
        <f t="shared" si="6"/>
        <v/>
      </c>
      <c r="AD31" s="207" t="str">
        <f t="shared" si="6"/>
        <v/>
      </c>
      <c r="AE31" s="207" t="str">
        <f t="shared" si="6"/>
        <v/>
      </c>
      <c r="AF31" s="207" t="str">
        <f t="shared" si="6"/>
        <v/>
      </c>
      <c r="AG31" s="207" t="str">
        <f t="shared" si="6"/>
        <v/>
      </c>
      <c r="AH31" s="207" t="str">
        <f t="shared" si="6"/>
        <v/>
      </c>
      <c r="AI31" s="207" t="str">
        <f t="shared" si="6"/>
        <v/>
      </c>
      <c r="AJ31" s="207" t="str">
        <f t="shared" si="6"/>
        <v/>
      </c>
      <c r="AK31" s="207" t="str">
        <f t="shared" si="6"/>
        <v/>
      </c>
      <c r="AL31" s="207" t="str">
        <f t="shared" si="6"/>
        <v/>
      </c>
      <c r="AM31" s="207" t="str">
        <f t="shared" si="6"/>
        <v/>
      </c>
      <c r="AN31" s="207" t="str">
        <f t="shared" si="6"/>
        <v/>
      </c>
      <c r="AO31" s="207" t="str">
        <f t="shared" si="6"/>
        <v/>
      </c>
      <c r="AP31" s="207" t="str">
        <f t="shared" si="6"/>
        <v/>
      </c>
      <c r="AQ31" s="207" t="str">
        <f t="shared" si="6"/>
        <v/>
      </c>
      <c r="AR31" s="207" t="str">
        <f t="shared" si="6"/>
        <v/>
      </c>
      <c r="AS31" s="207" t="str">
        <f t="shared" si="6"/>
        <v/>
      </c>
      <c r="AT31" s="207" t="str">
        <f t="shared" si="6"/>
        <v/>
      </c>
      <c r="AU31" s="207" t="str">
        <f t="shared" si="6"/>
        <v/>
      </c>
      <c r="AV31" s="207" t="str">
        <f t="shared" si="6"/>
        <v/>
      </c>
      <c r="AW31" s="207" t="str">
        <f t="shared" si="6"/>
        <v/>
      </c>
      <c r="AX31" s="207" t="str">
        <f t="shared" si="6"/>
        <v/>
      </c>
      <c r="AY31" s="207" t="str">
        <f t="shared" si="6"/>
        <v/>
      </c>
      <c r="AZ31" s="207" t="str">
        <f t="shared" si="6"/>
        <v/>
      </c>
      <c r="BA31" s="207" t="str">
        <f t="shared" si="6"/>
        <v/>
      </c>
      <c r="BB31" s="207" t="str">
        <f t="shared" si="6"/>
        <v/>
      </c>
      <c r="BC31" s="207" t="str">
        <f t="shared" si="6"/>
        <v/>
      </c>
      <c r="BD31" s="207" t="str">
        <f t="shared" si="6"/>
        <v/>
      </c>
      <c r="BE31" s="207" t="str">
        <f t="shared" ref="BE31" si="8">IF(BE$12=$H31,"DL","")</f>
        <v/>
      </c>
      <c r="BF31" s="205"/>
      <c r="BG31" s="205"/>
    </row>
    <row r="32" spans="1:59" s="206" customFormat="1" ht="24.95" customHeight="1" x14ac:dyDescent="0.25">
      <c r="A32" s="179"/>
      <c r="B32" s="170"/>
      <c r="C32" s="172"/>
      <c r="D32" s="172"/>
      <c r="E32" s="171"/>
      <c r="F32" s="171"/>
      <c r="G32" s="171"/>
      <c r="H32" s="171"/>
      <c r="I32" s="207"/>
      <c r="J32" s="207" t="str">
        <f>IF(J$12=$H32,"DL","")</f>
        <v/>
      </c>
      <c r="K32" s="207" t="str">
        <f t="shared" si="7"/>
        <v/>
      </c>
      <c r="L32" s="207" t="str">
        <f t="shared" si="7"/>
        <v/>
      </c>
      <c r="M32" s="207" t="str">
        <f t="shared" si="7"/>
        <v/>
      </c>
      <c r="N32" s="207" t="str">
        <f t="shared" si="7"/>
        <v/>
      </c>
      <c r="O32" s="207" t="str">
        <f t="shared" si="7"/>
        <v/>
      </c>
      <c r="P32" s="207" t="str">
        <f t="shared" si="7"/>
        <v/>
      </c>
      <c r="Q32" s="207" t="str">
        <f t="shared" si="7"/>
        <v/>
      </c>
      <c r="R32" s="207" t="str">
        <f t="shared" si="7"/>
        <v/>
      </c>
      <c r="S32" s="207" t="str">
        <f t="shared" si="7"/>
        <v/>
      </c>
      <c r="T32" s="207" t="str">
        <f t="shared" si="7"/>
        <v/>
      </c>
      <c r="U32" s="207" t="str">
        <f t="shared" si="7"/>
        <v/>
      </c>
      <c r="V32" s="207" t="str">
        <f t="shared" si="7"/>
        <v/>
      </c>
      <c r="W32" s="207" t="str">
        <f t="shared" si="7"/>
        <v/>
      </c>
      <c r="X32" s="207" t="str">
        <f t="shared" si="7"/>
        <v/>
      </c>
      <c r="Y32" s="207" t="str">
        <f t="shared" si="7"/>
        <v/>
      </c>
      <c r="Z32" s="207" t="str">
        <f t="shared" ref="Z32:BE39" si="9">IF(Z$12=$H32,"DL","")</f>
        <v/>
      </c>
      <c r="AA32" s="207" t="str">
        <f t="shared" si="9"/>
        <v/>
      </c>
      <c r="AB32" s="207" t="str">
        <f t="shared" si="9"/>
        <v/>
      </c>
      <c r="AC32" s="207" t="str">
        <f t="shared" si="9"/>
        <v/>
      </c>
      <c r="AD32" s="207" t="str">
        <f t="shared" si="9"/>
        <v/>
      </c>
      <c r="AE32" s="207" t="str">
        <f t="shared" si="9"/>
        <v/>
      </c>
      <c r="AF32" s="207" t="str">
        <f t="shared" si="9"/>
        <v/>
      </c>
      <c r="AG32" s="207" t="str">
        <f t="shared" si="9"/>
        <v/>
      </c>
      <c r="AH32" s="207" t="str">
        <f t="shared" si="9"/>
        <v/>
      </c>
      <c r="AI32" s="207" t="str">
        <f t="shared" si="9"/>
        <v/>
      </c>
      <c r="AJ32" s="207" t="str">
        <f t="shared" si="9"/>
        <v/>
      </c>
      <c r="AK32" s="207" t="str">
        <f t="shared" si="9"/>
        <v/>
      </c>
      <c r="AL32" s="207" t="str">
        <f t="shared" si="9"/>
        <v/>
      </c>
      <c r="AM32" s="207" t="str">
        <f t="shared" si="9"/>
        <v/>
      </c>
      <c r="AN32" s="207" t="str">
        <f t="shared" si="9"/>
        <v/>
      </c>
      <c r="AO32" s="207" t="str">
        <f t="shared" si="9"/>
        <v/>
      </c>
      <c r="AP32" s="207" t="str">
        <f t="shared" si="9"/>
        <v/>
      </c>
      <c r="AQ32" s="207" t="str">
        <f t="shared" si="9"/>
        <v/>
      </c>
      <c r="AR32" s="207" t="str">
        <f t="shared" si="9"/>
        <v/>
      </c>
      <c r="AS32" s="207" t="str">
        <f t="shared" si="9"/>
        <v/>
      </c>
      <c r="AT32" s="207" t="str">
        <f t="shared" si="9"/>
        <v/>
      </c>
      <c r="AU32" s="207" t="str">
        <f t="shared" si="9"/>
        <v/>
      </c>
      <c r="AV32" s="207" t="str">
        <f t="shared" si="9"/>
        <v/>
      </c>
      <c r="AW32" s="207" t="str">
        <f t="shared" si="9"/>
        <v/>
      </c>
      <c r="AX32" s="207" t="str">
        <f t="shared" si="9"/>
        <v/>
      </c>
      <c r="AY32" s="207" t="str">
        <f t="shared" si="9"/>
        <v/>
      </c>
      <c r="AZ32" s="207" t="str">
        <f t="shared" si="9"/>
        <v/>
      </c>
      <c r="BA32" s="207" t="str">
        <f t="shared" si="9"/>
        <v/>
      </c>
      <c r="BB32" s="207" t="str">
        <f t="shared" si="9"/>
        <v/>
      </c>
      <c r="BC32" s="207" t="str">
        <f t="shared" si="9"/>
        <v/>
      </c>
      <c r="BD32" s="207" t="str">
        <f t="shared" si="9"/>
        <v/>
      </c>
      <c r="BE32" s="207" t="str">
        <f t="shared" si="9"/>
        <v/>
      </c>
      <c r="BF32" s="205"/>
      <c r="BG32" s="205"/>
    </row>
    <row r="33" spans="1:59" s="206" customFormat="1" ht="24.95" customHeight="1" x14ac:dyDescent="0.25">
      <c r="A33" s="179"/>
      <c r="B33" s="170"/>
      <c r="C33" s="172"/>
      <c r="D33" s="172"/>
      <c r="E33" s="171"/>
      <c r="F33" s="171"/>
      <c r="G33" s="171"/>
      <c r="H33" s="171"/>
      <c r="I33" s="207"/>
      <c r="J33" s="207" t="str">
        <f t="shared" ref="J33:J37" si="10">IF(J$12=$H33,"DL","")</f>
        <v/>
      </c>
      <c r="K33" s="207" t="str">
        <f t="shared" si="7"/>
        <v/>
      </c>
      <c r="L33" s="207" t="str">
        <f t="shared" si="7"/>
        <v/>
      </c>
      <c r="M33" s="207" t="str">
        <f t="shared" si="7"/>
        <v/>
      </c>
      <c r="N33" s="207" t="str">
        <f t="shared" si="7"/>
        <v/>
      </c>
      <c r="O33" s="207" t="str">
        <f t="shared" si="7"/>
        <v/>
      </c>
      <c r="P33" s="207" t="str">
        <f t="shared" si="7"/>
        <v/>
      </c>
      <c r="Q33" s="207" t="str">
        <f t="shared" si="7"/>
        <v/>
      </c>
      <c r="R33" s="207" t="str">
        <f t="shared" si="7"/>
        <v/>
      </c>
      <c r="S33" s="207" t="str">
        <f t="shared" si="7"/>
        <v/>
      </c>
      <c r="T33" s="207" t="str">
        <f t="shared" si="7"/>
        <v/>
      </c>
      <c r="U33" s="207" t="str">
        <f t="shared" si="7"/>
        <v/>
      </c>
      <c r="V33" s="207" t="str">
        <f t="shared" si="7"/>
        <v/>
      </c>
      <c r="W33" s="207" t="str">
        <f t="shared" si="7"/>
        <v/>
      </c>
      <c r="X33" s="207" t="str">
        <f t="shared" si="7"/>
        <v/>
      </c>
      <c r="Y33" s="207" t="str">
        <f t="shared" si="7"/>
        <v/>
      </c>
      <c r="Z33" s="207" t="str">
        <f t="shared" si="9"/>
        <v/>
      </c>
      <c r="AA33" s="207" t="str">
        <f t="shared" si="9"/>
        <v/>
      </c>
      <c r="AB33" s="207" t="str">
        <f t="shared" si="9"/>
        <v/>
      </c>
      <c r="AC33" s="207" t="str">
        <f t="shared" si="9"/>
        <v/>
      </c>
      <c r="AD33" s="207" t="str">
        <f t="shared" si="9"/>
        <v/>
      </c>
      <c r="AE33" s="207" t="str">
        <f t="shared" si="9"/>
        <v/>
      </c>
      <c r="AF33" s="207" t="str">
        <f t="shared" si="9"/>
        <v/>
      </c>
      <c r="AG33" s="207" t="str">
        <f t="shared" si="9"/>
        <v/>
      </c>
      <c r="AH33" s="207" t="str">
        <f t="shared" si="9"/>
        <v/>
      </c>
      <c r="AI33" s="207" t="str">
        <f t="shared" si="9"/>
        <v/>
      </c>
      <c r="AJ33" s="207" t="str">
        <f t="shared" si="9"/>
        <v/>
      </c>
      <c r="AK33" s="207" t="str">
        <f t="shared" si="9"/>
        <v/>
      </c>
      <c r="AL33" s="207" t="str">
        <f t="shared" si="9"/>
        <v/>
      </c>
      <c r="AM33" s="207" t="str">
        <f t="shared" si="9"/>
        <v/>
      </c>
      <c r="AN33" s="207" t="str">
        <f t="shared" si="9"/>
        <v/>
      </c>
      <c r="AO33" s="207" t="str">
        <f t="shared" si="9"/>
        <v/>
      </c>
      <c r="AP33" s="207" t="str">
        <f t="shared" si="9"/>
        <v/>
      </c>
      <c r="AQ33" s="207" t="str">
        <f t="shared" si="9"/>
        <v/>
      </c>
      <c r="AR33" s="207" t="str">
        <f t="shared" si="9"/>
        <v/>
      </c>
      <c r="AS33" s="207" t="str">
        <f t="shared" si="9"/>
        <v/>
      </c>
      <c r="AT33" s="207" t="str">
        <f t="shared" si="9"/>
        <v/>
      </c>
      <c r="AU33" s="207" t="str">
        <f t="shared" si="9"/>
        <v/>
      </c>
      <c r="AV33" s="207" t="str">
        <f t="shared" si="9"/>
        <v/>
      </c>
      <c r="AW33" s="207" t="str">
        <f t="shared" si="9"/>
        <v/>
      </c>
      <c r="AX33" s="207" t="str">
        <f t="shared" si="9"/>
        <v/>
      </c>
      <c r="AY33" s="207" t="str">
        <f t="shared" si="9"/>
        <v/>
      </c>
      <c r="AZ33" s="207" t="str">
        <f t="shared" si="9"/>
        <v/>
      </c>
      <c r="BA33" s="207" t="str">
        <f t="shared" si="9"/>
        <v/>
      </c>
      <c r="BB33" s="207" t="str">
        <f t="shared" si="9"/>
        <v/>
      </c>
      <c r="BC33" s="207" t="str">
        <f t="shared" si="9"/>
        <v/>
      </c>
      <c r="BD33" s="207" t="str">
        <f t="shared" si="9"/>
        <v/>
      </c>
      <c r="BE33" s="207" t="str">
        <f t="shared" si="9"/>
        <v/>
      </c>
      <c r="BF33" s="205"/>
      <c r="BG33" s="205"/>
    </row>
    <row r="34" spans="1:59" s="206" customFormat="1" ht="24.95" customHeight="1" x14ac:dyDescent="0.25">
      <c r="A34" s="179"/>
      <c r="B34" s="170"/>
      <c r="C34" s="172"/>
      <c r="D34" s="172"/>
      <c r="E34" s="171"/>
      <c r="F34" s="171"/>
      <c r="G34" s="171"/>
      <c r="H34" s="171"/>
      <c r="I34" s="207"/>
      <c r="J34" s="207" t="str">
        <f t="shared" si="10"/>
        <v/>
      </c>
      <c r="K34" s="207" t="str">
        <f t="shared" si="7"/>
        <v/>
      </c>
      <c r="L34" s="207" t="str">
        <f t="shared" si="7"/>
        <v/>
      </c>
      <c r="M34" s="207" t="str">
        <f t="shared" si="7"/>
        <v/>
      </c>
      <c r="N34" s="207" t="str">
        <f t="shared" si="7"/>
        <v/>
      </c>
      <c r="O34" s="207" t="str">
        <f t="shared" si="7"/>
        <v/>
      </c>
      <c r="P34" s="207" t="str">
        <f t="shared" si="7"/>
        <v/>
      </c>
      <c r="Q34" s="207" t="str">
        <f t="shared" si="7"/>
        <v/>
      </c>
      <c r="R34" s="207" t="str">
        <f t="shared" si="7"/>
        <v/>
      </c>
      <c r="S34" s="207" t="str">
        <f t="shared" si="7"/>
        <v/>
      </c>
      <c r="T34" s="207" t="str">
        <f t="shared" si="7"/>
        <v/>
      </c>
      <c r="U34" s="207" t="str">
        <f t="shared" si="7"/>
        <v/>
      </c>
      <c r="V34" s="207" t="str">
        <f t="shared" si="7"/>
        <v/>
      </c>
      <c r="W34" s="207" t="str">
        <f t="shared" si="7"/>
        <v/>
      </c>
      <c r="X34" s="207" t="str">
        <f t="shared" si="7"/>
        <v/>
      </c>
      <c r="Y34" s="207" t="str">
        <f t="shared" si="7"/>
        <v/>
      </c>
      <c r="Z34" s="207" t="str">
        <f t="shared" si="9"/>
        <v/>
      </c>
      <c r="AA34" s="207" t="str">
        <f t="shared" si="9"/>
        <v/>
      </c>
      <c r="AB34" s="207" t="str">
        <f t="shared" si="9"/>
        <v/>
      </c>
      <c r="AC34" s="207" t="str">
        <f t="shared" si="9"/>
        <v/>
      </c>
      <c r="AD34" s="207" t="str">
        <f t="shared" si="9"/>
        <v/>
      </c>
      <c r="AE34" s="207" t="str">
        <f t="shared" si="9"/>
        <v/>
      </c>
      <c r="AF34" s="207" t="str">
        <f t="shared" si="9"/>
        <v/>
      </c>
      <c r="AG34" s="207" t="str">
        <f t="shared" si="9"/>
        <v/>
      </c>
      <c r="AH34" s="207" t="str">
        <f t="shared" si="9"/>
        <v/>
      </c>
      <c r="AI34" s="207" t="str">
        <f t="shared" si="9"/>
        <v/>
      </c>
      <c r="AJ34" s="207" t="str">
        <f t="shared" si="9"/>
        <v/>
      </c>
      <c r="AK34" s="207" t="str">
        <f t="shared" si="9"/>
        <v/>
      </c>
      <c r="AL34" s="207" t="str">
        <f t="shared" si="9"/>
        <v/>
      </c>
      <c r="AM34" s="207" t="str">
        <f t="shared" si="9"/>
        <v/>
      </c>
      <c r="AN34" s="207" t="str">
        <f t="shared" si="9"/>
        <v/>
      </c>
      <c r="AO34" s="207" t="str">
        <f t="shared" si="9"/>
        <v/>
      </c>
      <c r="AP34" s="207" t="str">
        <f t="shared" si="9"/>
        <v/>
      </c>
      <c r="AQ34" s="207" t="str">
        <f t="shared" si="9"/>
        <v/>
      </c>
      <c r="AR34" s="207" t="str">
        <f t="shared" si="9"/>
        <v/>
      </c>
      <c r="AS34" s="207" t="str">
        <f t="shared" si="9"/>
        <v/>
      </c>
      <c r="AT34" s="207" t="str">
        <f t="shared" si="9"/>
        <v/>
      </c>
      <c r="AU34" s="207" t="str">
        <f t="shared" si="9"/>
        <v/>
      </c>
      <c r="AV34" s="207" t="str">
        <f t="shared" si="9"/>
        <v/>
      </c>
      <c r="AW34" s="207" t="str">
        <f t="shared" si="9"/>
        <v/>
      </c>
      <c r="AX34" s="207" t="str">
        <f t="shared" si="9"/>
        <v/>
      </c>
      <c r="AY34" s="207" t="str">
        <f t="shared" si="9"/>
        <v/>
      </c>
      <c r="AZ34" s="207" t="str">
        <f t="shared" si="9"/>
        <v/>
      </c>
      <c r="BA34" s="207" t="str">
        <f t="shared" si="9"/>
        <v/>
      </c>
      <c r="BB34" s="207" t="str">
        <f t="shared" si="9"/>
        <v/>
      </c>
      <c r="BC34" s="207" t="str">
        <f t="shared" si="9"/>
        <v/>
      </c>
      <c r="BD34" s="207" t="str">
        <f t="shared" si="9"/>
        <v/>
      </c>
      <c r="BE34" s="207" t="str">
        <f t="shared" si="9"/>
        <v/>
      </c>
      <c r="BF34" s="205"/>
      <c r="BG34" s="205"/>
    </row>
    <row r="35" spans="1:59" s="206" customFormat="1" ht="24.95" customHeight="1" x14ac:dyDescent="0.25">
      <c r="A35" s="179"/>
      <c r="B35" s="170"/>
      <c r="C35" s="172"/>
      <c r="D35" s="172"/>
      <c r="E35" s="171"/>
      <c r="F35" s="171"/>
      <c r="G35" s="171"/>
      <c r="H35" s="171"/>
      <c r="I35" s="207"/>
      <c r="J35" s="207" t="str">
        <f t="shared" si="10"/>
        <v/>
      </c>
      <c r="K35" s="207" t="str">
        <f t="shared" si="7"/>
        <v/>
      </c>
      <c r="L35" s="207" t="str">
        <f t="shared" si="7"/>
        <v/>
      </c>
      <c r="M35" s="207" t="str">
        <f t="shared" si="7"/>
        <v/>
      </c>
      <c r="N35" s="207" t="str">
        <f t="shared" si="7"/>
        <v/>
      </c>
      <c r="O35" s="207" t="str">
        <f t="shared" si="7"/>
        <v/>
      </c>
      <c r="P35" s="207" t="str">
        <f t="shared" si="7"/>
        <v/>
      </c>
      <c r="Q35" s="207" t="str">
        <f t="shared" si="7"/>
        <v/>
      </c>
      <c r="R35" s="207" t="str">
        <f t="shared" si="7"/>
        <v/>
      </c>
      <c r="S35" s="207" t="str">
        <f t="shared" si="7"/>
        <v/>
      </c>
      <c r="T35" s="207" t="str">
        <f t="shared" si="7"/>
        <v/>
      </c>
      <c r="U35" s="207" t="str">
        <f t="shared" si="7"/>
        <v/>
      </c>
      <c r="V35" s="207" t="str">
        <f t="shared" si="7"/>
        <v/>
      </c>
      <c r="W35" s="207" t="str">
        <f t="shared" si="7"/>
        <v/>
      </c>
      <c r="X35" s="207" t="str">
        <f t="shared" si="7"/>
        <v/>
      </c>
      <c r="Y35" s="207" t="str">
        <f t="shared" si="7"/>
        <v/>
      </c>
      <c r="Z35" s="207" t="str">
        <f t="shared" si="9"/>
        <v/>
      </c>
      <c r="AA35" s="207" t="str">
        <f t="shared" si="9"/>
        <v/>
      </c>
      <c r="AB35" s="207" t="str">
        <f t="shared" si="9"/>
        <v/>
      </c>
      <c r="AC35" s="207" t="str">
        <f t="shared" si="9"/>
        <v/>
      </c>
      <c r="AD35" s="207" t="str">
        <f t="shared" si="9"/>
        <v/>
      </c>
      <c r="AE35" s="207" t="str">
        <f t="shared" si="9"/>
        <v/>
      </c>
      <c r="AF35" s="207" t="str">
        <f t="shared" si="9"/>
        <v/>
      </c>
      <c r="AG35" s="207" t="str">
        <f t="shared" si="9"/>
        <v/>
      </c>
      <c r="AH35" s="207" t="str">
        <f t="shared" si="9"/>
        <v/>
      </c>
      <c r="AI35" s="207" t="str">
        <f t="shared" si="9"/>
        <v/>
      </c>
      <c r="AJ35" s="207" t="str">
        <f t="shared" si="9"/>
        <v/>
      </c>
      <c r="AK35" s="207" t="str">
        <f t="shared" si="9"/>
        <v/>
      </c>
      <c r="AL35" s="207" t="str">
        <f t="shared" si="9"/>
        <v/>
      </c>
      <c r="AM35" s="207" t="str">
        <f t="shared" si="9"/>
        <v/>
      </c>
      <c r="AN35" s="207" t="str">
        <f t="shared" si="9"/>
        <v/>
      </c>
      <c r="AO35" s="207" t="str">
        <f t="shared" si="9"/>
        <v/>
      </c>
      <c r="AP35" s="207" t="str">
        <f t="shared" si="9"/>
        <v/>
      </c>
      <c r="AQ35" s="207" t="str">
        <f t="shared" si="9"/>
        <v/>
      </c>
      <c r="AR35" s="207" t="str">
        <f t="shared" si="9"/>
        <v/>
      </c>
      <c r="AS35" s="207" t="str">
        <f t="shared" si="9"/>
        <v/>
      </c>
      <c r="AT35" s="207" t="str">
        <f t="shared" si="9"/>
        <v/>
      </c>
      <c r="AU35" s="207" t="str">
        <f t="shared" si="9"/>
        <v/>
      </c>
      <c r="AV35" s="207" t="str">
        <f t="shared" si="9"/>
        <v/>
      </c>
      <c r="AW35" s="207" t="str">
        <f t="shared" si="9"/>
        <v/>
      </c>
      <c r="AX35" s="207" t="str">
        <f t="shared" si="9"/>
        <v/>
      </c>
      <c r="AY35" s="207" t="str">
        <f t="shared" si="9"/>
        <v/>
      </c>
      <c r="AZ35" s="207" t="str">
        <f t="shared" si="9"/>
        <v/>
      </c>
      <c r="BA35" s="207" t="str">
        <f t="shared" si="9"/>
        <v/>
      </c>
      <c r="BB35" s="207" t="str">
        <f t="shared" si="9"/>
        <v/>
      </c>
      <c r="BC35" s="207" t="str">
        <f t="shared" si="9"/>
        <v/>
      </c>
      <c r="BD35" s="207" t="str">
        <f t="shared" si="9"/>
        <v/>
      </c>
      <c r="BE35" s="207" t="str">
        <f t="shared" si="9"/>
        <v/>
      </c>
      <c r="BF35" s="205"/>
      <c r="BG35" s="205"/>
    </row>
    <row r="36" spans="1:59" s="206" customFormat="1" ht="24.95" customHeight="1" x14ac:dyDescent="0.25">
      <c r="A36" s="179"/>
      <c r="B36" s="170"/>
      <c r="C36" s="172"/>
      <c r="D36" s="172"/>
      <c r="E36" s="171"/>
      <c r="F36" s="171"/>
      <c r="G36" s="171"/>
      <c r="H36" s="171"/>
      <c r="I36" s="207"/>
      <c r="J36" s="207" t="str">
        <f t="shared" si="10"/>
        <v/>
      </c>
      <c r="K36" s="207" t="str">
        <f t="shared" si="7"/>
        <v/>
      </c>
      <c r="L36" s="207" t="str">
        <f t="shared" si="7"/>
        <v/>
      </c>
      <c r="M36" s="207" t="str">
        <f t="shared" si="7"/>
        <v/>
      </c>
      <c r="N36" s="207" t="str">
        <f t="shared" si="7"/>
        <v/>
      </c>
      <c r="O36" s="207" t="str">
        <f t="shared" si="7"/>
        <v/>
      </c>
      <c r="P36" s="207" t="str">
        <f t="shared" si="7"/>
        <v/>
      </c>
      <c r="Q36" s="207" t="str">
        <f t="shared" si="7"/>
        <v/>
      </c>
      <c r="R36" s="207" t="str">
        <f t="shared" si="7"/>
        <v/>
      </c>
      <c r="S36" s="207" t="str">
        <f t="shared" si="7"/>
        <v/>
      </c>
      <c r="T36" s="207" t="str">
        <f t="shared" si="7"/>
        <v/>
      </c>
      <c r="U36" s="207" t="str">
        <f t="shared" si="7"/>
        <v/>
      </c>
      <c r="V36" s="207" t="str">
        <f t="shared" si="7"/>
        <v/>
      </c>
      <c r="W36" s="207" t="str">
        <f t="shared" si="7"/>
        <v/>
      </c>
      <c r="X36" s="207" t="str">
        <f t="shared" si="7"/>
        <v/>
      </c>
      <c r="Y36" s="207" t="str">
        <f t="shared" si="7"/>
        <v/>
      </c>
      <c r="Z36" s="207" t="str">
        <f t="shared" si="9"/>
        <v/>
      </c>
      <c r="AA36" s="207" t="str">
        <f t="shared" si="9"/>
        <v/>
      </c>
      <c r="AB36" s="207" t="str">
        <f t="shared" si="9"/>
        <v/>
      </c>
      <c r="AC36" s="207" t="str">
        <f t="shared" si="9"/>
        <v/>
      </c>
      <c r="AD36" s="207" t="str">
        <f t="shared" si="9"/>
        <v/>
      </c>
      <c r="AE36" s="207" t="str">
        <f t="shared" si="9"/>
        <v/>
      </c>
      <c r="AF36" s="207" t="str">
        <f t="shared" si="9"/>
        <v/>
      </c>
      <c r="AG36" s="207" t="str">
        <f t="shared" si="9"/>
        <v/>
      </c>
      <c r="AH36" s="207" t="str">
        <f t="shared" si="9"/>
        <v/>
      </c>
      <c r="AI36" s="207" t="str">
        <f t="shared" si="9"/>
        <v/>
      </c>
      <c r="AJ36" s="207" t="str">
        <f t="shared" si="9"/>
        <v/>
      </c>
      <c r="AK36" s="207" t="str">
        <f t="shared" si="9"/>
        <v/>
      </c>
      <c r="AL36" s="207" t="str">
        <f t="shared" si="9"/>
        <v/>
      </c>
      <c r="AM36" s="207" t="str">
        <f t="shared" si="9"/>
        <v/>
      </c>
      <c r="AN36" s="207" t="str">
        <f t="shared" si="9"/>
        <v/>
      </c>
      <c r="AO36" s="207" t="str">
        <f t="shared" si="9"/>
        <v/>
      </c>
      <c r="AP36" s="207" t="str">
        <f t="shared" si="9"/>
        <v/>
      </c>
      <c r="AQ36" s="207" t="str">
        <f t="shared" si="9"/>
        <v/>
      </c>
      <c r="AR36" s="207" t="str">
        <f t="shared" si="9"/>
        <v/>
      </c>
      <c r="AS36" s="207" t="str">
        <f t="shared" si="9"/>
        <v/>
      </c>
      <c r="AT36" s="207" t="str">
        <f t="shared" si="9"/>
        <v/>
      </c>
      <c r="AU36" s="207" t="str">
        <f t="shared" si="9"/>
        <v/>
      </c>
      <c r="AV36" s="207" t="str">
        <f t="shared" si="9"/>
        <v/>
      </c>
      <c r="AW36" s="207" t="str">
        <f t="shared" si="9"/>
        <v/>
      </c>
      <c r="AX36" s="207" t="str">
        <f t="shared" si="9"/>
        <v/>
      </c>
      <c r="AY36" s="207" t="str">
        <f t="shared" si="9"/>
        <v/>
      </c>
      <c r="AZ36" s="207" t="str">
        <f t="shared" si="9"/>
        <v/>
      </c>
      <c r="BA36" s="207" t="str">
        <f t="shared" si="9"/>
        <v/>
      </c>
      <c r="BB36" s="207" t="str">
        <f t="shared" si="9"/>
        <v/>
      </c>
      <c r="BC36" s="207" t="str">
        <f t="shared" si="9"/>
        <v/>
      </c>
      <c r="BD36" s="207" t="str">
        <f t="shared" si="9"/>
        <v/>
      </c>
      <c r="BE36" s="207" t="str">
        <f t="shared" si="9"/>
        <v/>
      </c>
      <c r="BF36" s="205"/>
      <c r="BG36" s="205"/>
    </row>
    <row r="37" spans="1:59" s="206" customFormat="1" ht="24.95" customHeight="1" x14ac:dyDescent="0.25">
      <c r="A37" s="179"/>
      <c r="B37" s="170"/>
      <c r="C37" s="172"/>
      <c r="D37" s="172"/>
      <c r="E37" s="171"/>
      <c r="F37" s="171"/>
      <c r="G37" s="171"/>
      <c r="H37" s="171"/>
      <c r="I37" s="207"/>
      <c r="J37" s="207" t="str">
        <f t="shared" si="10"/>
        <v/>
      </c>
      <c r="K37" s="207" t="str">
        <f t="shared" si="7"/>
        <v/>
      </c>
      <c r="L37" s="207" t="str">
        <f t="shared" si="7"/>
        <v/>
      </c>
      <c r="M37" s="207" t="str">
        <f t="shared" si="7"/>
        <v/>
      </c>
      <c r="N37" s="207" t="str">
        <f t="shared" si="7"/>
        <v/>
      </c>
      <c r="O37" s="207" t="str">
        <f t="shared" si="7"/>
        <v/>
      </c>
      <c r="P37" s="207" t="str">
        <f t="shared" si="7"/>
        <v/>
      </c>
      <c r="Q37" s="207" t="str">
        <f t="shared" si="7"/>
        <v/>
      </c>
      <c r="R37" s="207" t="str">
        <f t="shared" si="7"/>
        <v/>
      </c>
      <c r="S37" s="207" t="str">
        <f t="shared" si="7"/>
        <v/>
      </c>
      <c r="T37" s="207" t="str">
        <f t="shared" si="7"/>
        <v/>
      </c>
      <c r="U37" s="207" t="str">
        <f t="shared" si="7"/>
        <v/>
      </c>
      <c r="V37" s="207" t="str">
        <f t="shared" si="7"/>
        <v/>
      </c>
      <c r="W37" s="207" t="str">
        <f t="shared" si="7"/>
        <v/>
      </c>
      <c r="X37" s="207" t="str">
        <f t="shared" si="7"/>
        <v/>
      </c>
      <c r="Y37" s="207" t="str">
        <f t="shared" si="7"/>
        <v/>
      </c>
      <c r="Z37" s="207" t="str">
        <f t="shared" si="9"/>
        <v/>
      </c>
      <c r="AA37" s="207" t="str">
        <f t="shared" si="9"/>
        <v/>
      </c>
      <c r="AB37" s="207" t="str">
        <f t="shared" si="9"/>
        <v/>
      </c>
      <c r="AC37" s="207" t="str">
        <f t="shared" si="9"/>
        <v/>
      </c>
      <c r="AD37" s="207" t="str">
        <f t="shared" si="9"/>
        <v/>
      </c>
      <c r="AE37" s="207" t="str">
        <f t="shared" si="9"/>
        <v/>
      </c>
      <c r="AF37" s="207" t="str">
        <f t="shared" si="9"/>
        <v/>
      </c>
      <c r="AG37" s="207" t="str">
        <f t="shared" si="9"/>
        <v/>
      </c>
      <c r="AH37" s="207" t="str">
        <f t="shared" si="9"/>
        <v/>
      </c>
      <c r="AI37" s="207" t="str">
        <f t="shared" si="9"/>
        <v/>
      </c>
      <c r="AJ37" s="207" t="str">
        <f t="shared" si="9"/>
        <v/>
      </c>
      <c r="AK37" s="207" t="str">
        <f t="shared" si="9"/>
        <v/>
      </c>
      <c r="AL37" s="207" t="str">
        <f t="shared" si="9"/>
        <v/>
      </c>
      <c r="AM37" s="207" t="str">
        <f t="shared" si="9"/>
        <v/>
      </c>
      <c r="AN37" s="207" t="str">
        <f t="shared" si="9"/>
        <v/>
      </c>
      <c r="AO37" s="207" t="str">
        <f t="shared" si="9"/>
        <v/>
      </c>
      <c r="AP37" s="207" t="str">
        <f t="shared" si="9"/>
        <v/>
      </c>
      <c r="AQ37" s="207" t="str">
        <f t="shared" si="9"/>
        <v/>
      </c>
      <c r="AR37" s="207" t="str">
        <f t="shared" si="9"/>
        <v/>
      </c>
      <c r="AS37" s="207" t="str">
        <f t="shared" si="9"/>
        <v/>
      </c>
      <c r="AT37" s="207" t="str">
        <f t="shared" si="9"/>
        <v/>
      </c>
      <c r="AU37" s="207" t="str">
        <f t="shared" si="9"/>
        <v/>
      </c>
      <c r="AV37" s="207" t="str">
        <f t="shared" si="9"/>
        <v/>
      </c>
      <c r="AW37" s="207" t="str">
        <f t="shared" si="9"/>
        <v/>
      </c>
      <c r="AX37" s="207" t="str">
        <f t="shared" si="9"/>
        <v/>
      </c>
      <c r="AY37" s="207" t="str">
        <f t="shared" si="9"/>
        <v/>
      </c>
      <c r="AZ37" s="207" t="str">
        <f t="shared" si="9"/>
        <v/>
      </c>
      <c r="BA37" s="207" t="str">
        <f t="shared" si="9"/>
        <v/>
      </c>
      <c r="BB37" s="207" t="str">
        <f t="shared" si="9"/>
        <v/>
      </c>
      <c r="BC37" s="207" t="str">
        <f t="shared" si="9"/>
        <v/>
      </c>
      <c r="BD37" s="207" t="str">
        <f t="shared" si="9"/>
        <v/>
      </c>
      <c r="BE37" s="207" t="str">
        <f t="shared" si="9"/>
        <v/>
      </c>
      <c r="BF37" s="205"/>
      <c r="BG37" s="205"/>
    </row>
    <row r="38" spans="1:59" s="206" customFormat="1" ht="24.95" customHeight="1" x14ac:dyDescent="0.25">
      <c r="A38" s="179"/>
      <c r="B38" s="178"/>
      <c r="C38" s="174"/>
      <c r="D38" s="174"/>
      <c r="E38" s="175"/>
      <c r="F38" s="175"/>
      <c r="G38" s="175"/>
      <c r="H38" s="175"/>
      <c r="I38" s="207"/>
      <c r="J38" s="207" t="str">
        <f>IF(J$12=$H38,"DL","")</f>
        <v/>
      </c>
      <c r="K38" s="207" t="str">
        <f t="shared" si="7"/>
        <v/>
      </c>
      <c r="L38" s="207" t="str">
        <f t="shared" si="7"/>
        <v/>
      </c>
      <c r="M38" s="207" t="str">
        <f t="shared" si="7"/>
        <v/>
      </c>
      <c r="N38" s="207" t="str">
        <f t="shared" si="7"/>
        <v/>
      </c>
      <c r="O38" s="207" t="str">
        <f t="shared" si="7"/>
        <v/>
      </c>
      <c r="P38" s="207" t="str">
        <f t="shared" si="7"/>
        <v/>
      </c>
      <c r="Q38" s="207" t="str">
        <f t="shared" si="7"/>
        <v/>
      </c>
      <c r="R38" s="207" t="str">
        <f t="shared" si="7"/>
        <v/>
      </c>
      <c r="S38" s="207" t="str">
        <f t="shared" si="7"/>
        <v/>
      </c>
      <c r="T38" s="207" t="str">
        <f t="shared" si="7"/>
        <v/>
      </c>
      <c r="U38" s="207" t="str">
        <f t="shared" si="7"/>
        <v/>
      </c>
      <c r="V38" s="207" t="str">
        <f t="shared" si="7"/>
        <v/>
      </c>
      <c r="W38" s="207" t="str">
        <f t="shared" si="7"/>
        <v/>
      </c>
      <c r="X38" s="207" t="str">
        <f t="shared" si="7"/>
        <v/>
      </c>
      <c r="Y38" s="207" t="str">
        <f t="shared" si="7"/>
        <v/>
      </c>
      <c r="Z38" s="207" t="str">
        <f t="shared" si="9"/>
        <v/>
      </c>
      <c r="AA38" s="207" t="str">
        <f t="shared" si="9"/>
        <v/>
      </c>
      <c r="AB38" s="207" t="str">
        <f t="shared" si="9"/>
        <v/>
      </c>
      <c r="AC38" s="207" t="str">
        <f t="shared" si="9"/>
        <v/>
      </c>
      <c r="AD38" s="207" t="str">
        <f t="shared" si="9"/>
        <v/>
      </c>
      <c r="AE38" s="207" t="str">
        <f t="shared" si="9"/>
        <v/>
      </c>
      <c r="AF38" s="207" t="str">
        <f t="shared" si="9"/>
        <v/>
      </c>
      <c r="AG38" s="207" t="str">
        <f t="shared" si="9"/>
        <v/>
      </c>
      <c r="AH38" s="207" t="str">
        <f t="shared" si="9"/>
        <v/>
      </c>
      <c r="AI38" s="207" t="str">
        <f t="shared" si="9"/>
        <v/>
      </c>
      <c r="AJ38" s="207" t="str">
        <f t="shared" si="9"/>
        <v/>
      </c>
      <c r="AK38" s="207" t="str">
        <f t="shared" si="9"/>
        <v/>
      </c>
      <c r="AL38" s="207" t="str">
        <f t="shared" si="9"/>
        <v/>
      </c>
      <c r="AM38" s="207" t="str">
        <f t="shared" si="9"/>
        <v/>
      </c>
      <c r="AN38" s="207" t="str">
        <f t="shared" si="9"/>
        <v/>
      </c>
      <c r="AO38" s="207" t="str">
        <f t="shared" si="9"/>
        <v/>
      </c>
      <c r="AP38" s="207" t="str">
        <f t="shared" si="9"/>
        <v/>
      </c>
      <c r="AQ38" s="207" t="str">
        <f t="shared" si="9"/>
        <v/>
      </c>
      <c r="AR38" s="207" t="str">
        <f t="shared" si="9"/>
        <v/>
      </c>
      <c r="AS38" s="207" t="str">
        <f t="shared" si="9"/>
        <v/>
      </c>
      <c r="AT38" s="207" t="str">
        <f t="shared" si="9"/>
        <v/>
      </c>
      <c r="AU38" s="207" t="str">
        <f t="shared" si="9"/>
        <v/>
      </c>
      <c r="AV38" s="207" t="str">
        <f t="shared" si="9"/>
        <v/>
      </c>
      <c r="AW38" s="207" t="str">
        <f t="shared" si="9"/>
        <v/>
      </c>
      <c r="AX38" s="207" t="str">
        <f t="shared" si="9"/>
        <v/>
      </c>
      <c r="AY38" s="207" t="str">
        <f t="shared" si="9"/>
        <v/>
      </c>
      <c r="AZ38" s="207" t="str">
        <f t="shared" si="9"/>
        <v/>
      </c>
      <c r="BA38" s="207" t="str">
        <f t="shared" si="9"/>
        <v/>
      </c>
      <c r="BB38" s="207" t="str">
        <f t="shared" si="9"/>
        <v/>
      </c>
      <c r="BC38" s="207" t="str">
        <f t="shared" si="9"/>
        <v/>
      </c>
      <c r="BD38" s="207" t="str">
        <f t="shared" si="9"/>
        <v/>
      </c>
      <c r="BE38" s="207" t="str">
        <f t="shared" si="9"/>
        <v/>
      </c>
      <c r="BF38" s="205"/>
      <c r="BG38" s="205"/>
    </row>
    <row r="39" spans="1:59" s="206" customFormat="1" ht="24.95" customHeight="1" x14ac:dyDescent="0.25">
      <c r="A39" s="179"/>
      <c r="B39" s="173"/>
      <c r="C39" s="174"/>
      <c r="D39" s="174"/>
      <c r="E39" s="175"/>
      <c r="F39" s="175"/>
      <c r="G39" s="175"/>
      <c r="H39" s="175"/>
      <c r="I39" s="207"/>
      <c r="J39" s="207" t="str">
        <f t="shared" ref="J39:Y54" si="11">IF(J$12=$H39,"DL","")</f>
        <v/>
      </c>
      <c r="K39" s="207" t="str">
        <f t="shared" si="7"/>
        <v/>
      </c>
      <c r="L39" s="207" t="str">
        <f t="shared" si="7"/>
        <v/>
      </c>
      <c r="M39" s="207" t="str">
        <f t="shared" si="7"/>
        <v/>
      </c>
      <c r="N39" s="207" t="str">
        <f t="shared" si="7"/>
        <v/>
      </c>
      <c r="O39" s="207" t="str">
        <f t="shared" si="7"/>
        <v/>
      </c>
      <c r="P39" s="207" t="str">
        <f t="shared" si="7"/>
        <v/>
      </c>
      <c r="Q39" s="207" t="str">
        <f t="shared" si="7"/>
        <v/>
      </c>
      <c r="R39" s="207" t="str">
        <f t="shared" si="7"/>
        <v/>
      </c>
      <c r="S39" s="207" t="str">
        <f t="shared" si="7"/>
        <v/>
      </c>
      <c r="T39" s="207" t="str">
        <f t="shared" si="7"/>
        <v/>
      </c>
      <c r="U39" s="207" t="str">
        <f t="shared" si="7"/>
        <v/>
      </c>
      <c r="V39" s="207" t="str">
        <f t="shared" si="7"/>
        <v/>
      </c>
      <c r="W39" s="207" t="str">
        <f t="shared" si="7"/>
        <v/>
      </c>
      <c r="X39" s="207" t="str">
        <f t="shared" si="7"/>
        <v/>
      </c>
      <c r="Y39" s="207" t="str">
        <f t="shared" si="7"/>
        <v/>
      </c>
      <c r="Z39" s="207" t="str">
        <f t="shared" si="9"/>
        <v/>
      </c>
      <c r="AA39" s="207" t="str">
        <f t="shared" si="9"/>
        <v/>
      </c>
      <c r="AB39" s="207" t="str">
        <f t="shared" si="9"/>
        <v/>
      </c>
      <c r="AC39" s="207" t="str">
        <f t="shared" si="9"/>
        <v/>
      </c>
      <c r="AD39" s="207" t="str">
        <f t="shared" si="9"/>
        <v/>
      </c>
      <c r="AE39" s="207" t="str">
        <f t="shared" si="9"/>
        <v/>
      </c>
      <c r="AF39" s="207" t="str">
        <f t="shared" si="9"/>
        <v/>
      </c>
      <c r="AG39" s="207" t="str">
        <f t="shared" si="9"/>
        <v/>
      </c>
      <c r="AH39" s="207" t="str">
        <f t="shared" si="9"/>
        <v/>
      </c>
      <c r="AI39" s="207" t="str">
        <f t="shared" si="9"/>
        <v/>
      </c>
      <c r="AJ39" s="207" t="str">
        <f t="shared" si="9"/>
        <v/>
      </c>
      <c r="AK39" s="207" t="str">
        <f t="shared" si="9"/>
        <v/>
      </c>
      <c r="AL39" s="207" t="str">
        <f t="shared" si="9"/>
        <v/>
      </c>
      <c r="AM39" s="207" t="str">
        <f t="shared" si="9"/>
        <v/>
      </c>
      <c r="AN39" s="207" t="str">
        <f t="shared" si="9"/>
        <v/>
      </c>
      <c r="AO39" s="207" t="str">
        <f t="shared" si="9"/>
        <v/>
      </c>
      <c r="AP39" s="207" t="str">
        <f t="shared" si="9"/>
        <v/>
      </c>
      <c r="AQ39" s="207" t="str">
        <f t="shared" si="9"/>
        <v/>
      </c>
      <c r="AR39" s="207" t="str">
        <f t="shared" si="9"/>
        <v/>
      </c>
      <c r="AS39" s="207" t="str">
        <f t="shared" si="9"/>
        <v/>
      </c>
      <c r="AT39" s="207" t="str">
        <f t="shared" si="9"/>
        <v/>
      </c>
      <c r="AU39" s="207" t="str">
        <f t="shared" si="9"/>
        <v/>
      </c>
      <c r="AV39" s="207" t="str">
        <f t="shared" si="9"/>
        <v/>
      </c>
      <c r="AW39" s="207" t="str">
        <f t="shared" si="9"/>
        <v/>
      </c>
      <c r="AX39" s="207" t="str">
        <f t="shared" si="9"/>
        <v/>
      </c>
      <c r="AY39" s="207" t="str">
        <f t="shared" si="9"/>
        <v/>
      </c>
      <c r="AZ39" s="207" t="str">
        <f t="shared" si="9"/>
        <v/>
      </c>
      <c r="BA39" s="207" t="str">
        <f t="shared" si="9"/>
        <v/>
      </c>
      <c r="BB39" s="207" t="str">
        <f t="shared" si="9"/>
        <v/>
      </c>
      <c r="BC39" s="207" t="str">
        <f t="shared" si="9"/>
        <v/>
      </c>
      <c r="BD39" s="207" t="str">
        <f t="shared" si="9"/>
        <v/>
      </c>
      <c r="BE39" s="207" t="str">
        <f t="shared" ref="BD39:BE52" si="12">IF(BE$12=$H39,"DL","")</f>
        <v/>
      </c>
      <c r="BF39" s="205"/>
      <c r="BG39" s="205"/>
    </row>
    <row r="40" spans="1:59" s="206" customFormat="1" ht="24.95" customHeight="1" x14ac:dyDescent="0.25">
      <c r="A40" s="179"/>
      <c r="B40" s="173"/>
      <c r="C40" s="174"/>
      <c r="D40" s="174"/>
      <c r="E40" s="175"/>
      <c r="F40" s="175"/>
      <c r="G40" s="175"/>
      <c r="H40" s="175"/>
      <c r="I40" s="207"/>
      <c r="J40" s="207" t="str">
        <f t="shared" si="11"/>
        <v/>
      </c>
      <c r="K40" s="207" t="str">
        <f t="shared" si="7"/>
        <v/>
      </c>
      <c r="L40" s="207" t="str">
        <f t="shared" si="7"/>
        <v/>
      </c>
      <c r="M40" s="207" t="str">
        <f t="shared" si="7"/>
        <v/>
      </c>
      <c r="N40" s="207" t="str">
        <f t="shared" si="7"/>
        <v/>
      </c>
      <c r="O40" s="207" t="str">
        <f t="shared" si="7"/>
        <v/>
      </c>
      <c r="P40" s="207" t="str">
        <f t="shared" si="7"/>
        <v/>
      </c>
      <c r="Q40" s="207" t="str">
        <f t="shared" si="7"/>
        <v/>
      </c>
      <c r="R40" s="207" t="str">
        <f t="shared" si="7"/>
        <v/>
      </c>
      <c r="S40" s="207" t="str">
        <f t="shared" si="7"/>
        <v/>
      </c>
      <c r="T40" s="207" t="str">
        <f t="shared" si="7"/>
        <v/>
      </c>
      <c r="U40" s="207" t="str">
        <f t="shared" si="7"/>
        <v/>
      </c>
      <c r="V40" s="207" t="str">
        <f t="shared" si="7"/>
        <v/>
      </c>
      <c r="W40" s="207" t="str">
        <f t="shared" si="7"/>
        <v/>
      </c>
      <c r="X40" s="207" t="str">
        <f t="shared" si="7"/>
        <v/>
      </c>
      <c r="Y40" s="207" t="str">
        <f t="shared" si="7"/>
        <v/>
      </c>
      <c r="Z40" s="207" t="str">
        <f t="shared" ref="Z40:AO55" si="13">IF(Z$12=$H40,"DL","")</f>
        <v/>
      </c>
      <c r="AA40" s="207" t="str">
        <f t="shared" si="13"/>
        <v/>
      </c>
      <c r="AB40" s="207" t="str">
        <f t="shared" si="13"/>
        <v/>
      </c>
      <c r="AC40" s="207" t="str">
        <f t="shared" si="13"/>
        <v/>
      </c>
      <c r="AD40" s="207" t="str">
        <f t="shared" si="13"/>
        <v/>
      </c>
      <c r="AE40" s="207" t="str">
        <f t="shared" si="13"/>
        <v/>
      </c>
      <c r="AF40" s="207" t="str">
        <f t="shared" si="13"/>
        <v/>
      </c>
      <c r="AG40" s="207" t="str">
        <f t="shared" si="13"/>
        <v/>
      </c>
      <c r="AH40" s="207" t="str">
        <f t="shared" si="13"/>
        <v/>
      </c>
      <c r="AI40" s="207" t="str">
        <f t="shared" si="13"/>
        <v/>
      </c>
      <c r="AJ40" s="207" t="str">
        <f t="shared" si="13"/>
        <v/>
      </c>
      <c r="AK40" s="207" t="str">
        <f t="shared" si="13"/>
        <v/>
      </c>
      <c r="AL40" s="207" t="str">
        <f t="shared" si="13"/>
        <v/>
      </c>
      <c r="AM40" s="207" t="str">
        <f t="shared" si="13"/>
        <v/>
      </c>
      <c r="AN40" s="207" t="str">
        <f t="shared" si="13"/>
        <v/>
      </c>
      <c r="AO40" s="207" t="str">
        <f t="shared" si="13"/>
        <v/>
      </c>
      <c r="AP40" s="207" t="str">
        <f t="shared" ref="AP40:BE55" si="14">IF(AP$12=$H40,"DL","")</f>
        <v/>
      </c>
      <c r="AQ40" s="207" t="str">
        <f t="shared" si="14"/>
        <v/>
      </c>
      <c r="AR40" s="207" t="str">
        <f t="shared" si="14"/>
        <v/>
      </c>
      <c r="AS40" s="207" t="str">
        <f t="shared" si="14"/>
        <v/>
      </c>
      <c r="AT40" s="207" t="str">
        <f t="shared" si="14"/>
        <v/>
      </c>
      <c r="AU40" s="207" t="str">
        <f t="shared" si="14"/>
        <v/>
      </c>
      <c r="AV40" s="207" t="str">
        <f t="shared" si="14"/>
        <v/>
      </c>
      <c r="AW40" s="207" t="str">
        <f t="shared" si="14"/>
        <v/>
      </c>
      <c r="AX40" s="207" t="str">
        <f t="shared" si="14"/>
        <v/>
      </c>
      <c r="AY40" s="207" t="str">
        <f t="shared" si="14"/>
        <v/>
      </c>
      <c r="AZ40" s="207" t="str">
        <f t="shared" si="14"/>
        <v/>
      </c>
      <c r="BA40" s="207" t="str">
        <f t="shared" si="14"/>
        <v/>
      </c>
      <c r="BB40" s="207" t="str">
        <f t="shared" si="14"/>
        <v/>
      </c>
      <c r="BC40" s="207" t="str">
        <f t="shared" si="14"/>
        <v/>
      </c>
      <c r="BD40" s="207" t="str">
        <f t="shared" si="12"/>
        <v/>
      </c>
      <c r="BE40" s="207" t="str">
        <f t="shared" si="12"/>
        <v/>
      </c>
      <c r="BF40" s="205"/>
      <c r="BG40" s="205"/>
    </row>
    <row r="41" spans="1:59" s="206" customFormat="1" ht="24.95" customHeight="1" x14ac:dyDescent="0.25">
      <c r="A41" s="179"/>
      <c r="B41" s="173"/>
      <c r="C41" s="174"/>
      <c r="D41" s="174"/>
      <c r="E41" s="175"/>
      <c r="F41" s="175"/>
      <c r="G41" s="175"/>
      <c r="H41" s="175"/>
      <c r="I41" s="207"/>
      <c r="J41" s="207" t="str">
        <f t="shared" si="11"/>
        <v/>
      </c>
      <c r="K41" s="207" t="str">
        <f t="shared" si="7"/>
        <v/>
      </c>
      <c r="L41" s="207" t="str">
        <f t="shared" si="7"/>
        <v/>
      </c>
      <c r="M41" s="207" t="str">
        <f t="shared" si="7"/>
        <v/>
      </c>
      <c r="N41" s="207" t="str">
        <f t="shared" si="7"/>
        <v/>
      </c>
      <c r="O41" s="207" t="str">
        <f t="shared" si="7"/>
        <v/>
      </c>
      <c r="P41" s="207" t="str">
        <f t="shared" si="7"/>
        <v/>
      </c>
      <c r="Q41" s="207" t="str">
        <f t="shared" si="7"/>
        <v/>
      </c>
      <c r="R41" s="207" t="str">
        <f t="shared" si="7"/>
        <v/>
      </c>
      <c r="S41" s="207" t="str">
        <f t="shared" si="7"/>
        <v/>
      </c>
      <c r="T41" s="207" t="str">
        <f t="shared" si="7"/>
        <v/>
      </c>
      <c r="U41" s="207" t="str">
        <f t="shared" si="7"/>
        <v/>
      </c>
      <c r="V41" s="207" t="str">
        <f t="shared" si="7"/>
        <v/>
      </c>
      <c r="W41" s="207" t="str">
        <f t="shared" si="7"/>
        <v/>
      </c>
      <c r="X41" s="207" t="str">
        <f t="shared" si="7"/>
        <v/>
      </c>
      <c r="Y41" s="207" t="str">
        <f t="shared" si="7"/>
        <v/>
      </c>
      <c r="Z41" s="207" t="str">
        <f t="shared" si="13"/>
        <v/>
      </c>
      <c r="AA41" s="207" t="str">
        <f t="shared" si="13"/>
        <v/>
      </c>
      <c r="AB41" s="207" t="str">
        <f t="shared" si="13"/>
        <v/>
      </c>
      <c r="AC41" s="207" t="str">
        <f t="shared" si="13"/>
        <v/>
      </c>
      <c r="AD41" s="207" t="str">
        <f t="shared" si="13"/>
        <v/>
      </c>
      <c r="AE41" s="207" t="str">
        <f t="shared" si="13"/>
        <v/>
      </c>
      <c r="AF41" s="207" t="str">
        <f t="shared" si="13"/>
        <v/>
      </c>
      <c r="AG41" s="207" t="str">
        <f t="shared" si="13"/>
        <v/>
      </c>
      <c r="AH41" s="207" t="str">
        <f t="shared" si="13"/>
        <v/>
      </c>
      <c r="AI41" s="207" t="str">
        <f t="shared" si="13"/>
        <v/>
      </c>
      <c r="AJ41" s="207" t="str">
        <f t="shared" si="13"/>
        <v/>
      </c>
      <c r="AK41" s="207" t="str">
        <f t="shared" si="13"/>
        <v/>
      </c>
      <c r="AL41" s="207" t="str">
        <f t="shared" si="13"/>
        <v/>
      </c>
      <c r="AM41" s="207" t="str">
        <f t="shared" si="13"/>
        <v/>
      </c>
      <c r="AN41" s="207" t="str">
        <f t="shared" si="13"/>
        <v/>
      </c>
      <c r="AO41" s="207" t="str">
        <f t="shared" si="13"/>
        <v/>
      </c>
      <c r="AP41" s="207" t="str">
        <f t="shared" si="14"/>
        <v/>
      </c>
      <c r="AQ41" s="207" t="str">
        <f t="shared" si="14"/>
        <v/>
      </c>
      <c r="AR41" s="207" t="str">
        <f t="shared" si="14"/>
        <v/>
      </c>
      <c r="AS41" s="207" t="str">
        <f t="shared" si="14"/>
        <v/>
      </c>
      <c r="AT41" s="207" t="str">
        <f t="shared" si="14"/>
        <v/>
      </c>
      <c r="AU41" s="207" t="str">
        <f t="shared" si="14"/>
        <v/>
      </c>
      <c r="AV41" s="207" t="str">
        <f t="shared" si="14"/>
        <v/>
      </c>
      <c r="AW41" s="207" t="str">
        <f t="shared" si="14"/>
        <v/>
      </c>
      <c r="AX41" s="207" t="str">
        <f t="shared" si="14"/>
        <v/>
      </c>
      <c r="AY41" s="207" t="str">
        <f t="shared" si="14"/>
        <v/>
      </c>
      <c r="AZ41" s="207" t="str">
        <f t="shared" si="14"/>
        <v/>
      </c>
      <c r="BA41" s="207" t="str">
        <f t="shared" si="14"/>
        <v/>
      </c>
      <c r="BB41" s="207" t="str">
        <f t="shared" si="14"/>
        <v/>
      </c>
      <c r="BC41" s="207" t="str">
        <f t="shared" si="14"/>
        <v/>
      </c>
      <c r="BD41" s="207" t="str">
        <f t="shared" si="12"/>
        <v/>
      </c>
      <c r="BE41" s="207" t="str">
        <f t="shared" si="12"/>
        <v/>
      </c>
      <c r="BF41" s="205"/>
      <c r="BG41" s="205"/>
    </row>
    <row r="42" spans="1:59" s="206" customFormat="1" ht="24.95" customHeight="1" x14ac:dyDescent="0.25">
      <c r="A42" s="179"/>
      <c r="B42" s="173"/>
      <c r="C42" s="174"/>
      <c r="D42" s="174"/>
      <c r="E42" s="175"/>
      <c r="F42" s="175"/>
      <c r="G42" s="175"/>
      <c r="H42" s="175"/>
      <c r="I42" s="207"/>
      <c r="J42" s="207" t="str">
        <f t="shared" si="11"/>
        <v/>
      </c>
      <c r="K42" s="207" t="str">
        <f t="shared" si="7"/>
        <v/>
      </c>
      <c r="L42" s="207" t="str">
        <f t="shared" si="7"/>
        <v/>
      </c>
      <c r="M42" s="207" t="str">
        <f t="shared" si="7"/>
        <v/>
      </c>
      <c r="N42" s="207" t="str">
        <f t="shared" si="7"/>
        <v/>
      </c>
      <c r="O42" s="207" t="str">
        <f t="shared" si="7"/>
        <v/>
      </c>
      <c r="P42" s="207" t="str">
        <f t="shared" si="7"/>
        <v/>
      </c>
      <c r="Q42" s="207" t="str">
        <f t="shared" si="7"/>
        <v/>
      </c>
      <c r="R42" s="207" t="str">
        <f t="shared" si="7"/>
        <v/>
      </c>
      <c r="S42" s="207" t="str">
        <f t="shared" si="7"/>
        <v/>
      </c>
      <c r="T42" s="207" t="str">
        <f t="shared" si="7"/>
        <v/>
      </c>
      <c r="U42" s="207" t="str">
        <f t="shared" si="7"/>
        <v/>
      </c>
      <c r="V42" s="207" t="str">
        <f t="shared" si="7"/>
        <v/>
      </c>
      <c r="W42" s="207" t="str">
        <f t="shared" si="7"/>
        <v/>
      </c>
      <c r="X42" s="207" t="str">
        <f t="shared" si="7"/>
        <v/>
      </c>
      <c r="Y42" s="207" t="str">
        <f t="shared" si="7"/>
        <v/>
      </c>
      <c r="Z42" s="207" t="str">
        <f t="shared" si="13"/>
        <v/>
      </c>
      <c r="AA42" s="207" t="str">
        <f t="shared" si="13"/>
        <v/>
      </c>
      <c r="AB42" s="207" t="str">
        <f t="shared" si="13"/>
        <v/>
      </c>
      <c r="AC42" s="207" t="str">
        <f t="shared" si="13"/>
        <v/>
      </c>
      <c r="AD42" s="207" t="str">
        <f t="shared" si="13"/>
        <v/>
      </c>
      <c r="AE42" s="207" t="str">
        <f t="shared" si="13"/>
        <v/>
      </c>
      <c r="AF42" s="207" t="str">
        <f t="shared" si="13"/>
        <v/>
      </c>
      <c r="AG42" s="207" t="str">
        <f t="shared" si="13"/>
        <v/>
      </c>
      <c r="AH42" s="207" t="str">
        <f t="shared" si="13"/>
        <v/>
      </c>
      <c r="AI42" s="207" t="str">
        <f t="shared" si="13"/>
        <v/>
      </c>
      <c r="AJ42" s="207" t="str">
        <f t="shared" si="13"/>
        <v/>
      </c>
      <c r="AK42" s="207" t="str">
        <f t="shared" si="13"/>
        <v/>
      </c>
      <c r="AL42" s="207" t="str">
        <f t="shared" si="13"/>
        <v/>
      </c>
      <c r="AM42" s="207" t="str">
        <f t="shared" si="13"/>
        <v/>
      </c>
      <c r="AN42" s="207" t="str">
        <f t="shared" si="13"/>
        <v/>
      </c>
      <c r="AO42" s="207" t="str">
        <f t="shared" si="13"/>
        <v/>
      </c>
      <c r="AP42" s="207" t="str">
        <f t="shared" si="14"/>
        <v/>
      </c>
      <c r="AQ42" s="207" t="str">
        <f t="shared" si="14"/>
        <v/>
      </c>
      <c r="AR42" s="207" t="str">
        <f t="shared" si="14"/>
        <v/>
      </c>
      <c r="AS42" s="207" t="str">
        <f t="shared" si="14"/>
        <v/>
      </c>
      <c r="AT42" s="207" t="str">
        <f t="shared" si="14"/>
        <v/>
      </c>
      <c r="AU42" s="207" t="str">
        <f t="shared" si="14"/>
        <v/>
      </c>
      <c r="AV42" s="207" t="str">
        <f t="shared" si="14"/>
        <v/>
      </c>
      <c r="AW42" s="207" t="str">
        <f t="shared" si="14"/>
        <v/>
      </c>
      <c r="AX42" s="207" t="str">
        <f t="shared" si="14"/>
        <v/>
      </c>
      <c r="AY42" s="207" t="str">
        <f t="shared" si="14"/>
        <v/>
      </c>
      <c r="AZ42" s="207" t="str">
        <f t="shared" si="14"/>
        <v/>
      </c>
      <c r="BA42" s="207" t="str">
        <f t="shared" si="14"/>
        <v/>
      </c>
      <c r="BB42" s="207" t="str">
        <f t="shared" si="14"/>
        <v/>
      </c>
      <c r="BC42" s="207" t="str">
        <f t="shared" si="14"/>
        <v/>
      </c>
      <c r="BD42" s="207" t="str">
        <f t="shared" si="12"/>
        <v/>
      </c>
      <c r="BE42" s="207" t="str">
        <f t="shared" si="12"/>
        <v/>
      </c>
      <c r="BF42" s="205"/>
      <c r="BG42" s="205"/>
    </row>
    <row r="43" spans="1:59" s="206" customFormat="1" ht="24.95" customHeight="1" x14ac:dyDescent="0.25">
      <c r="A43" s="179"/>
      <c r="B43" s="173"/>
      <c r="C43" s="174"/>
      <c r="D43" s="174"/>
      <c r="E43" s="175"/>
      <c r="F43" s="175"/>
      <c r="G43" s="175"/>
      <c r="H43" s="175"/>
      <c r="I43" s="207"/>
      <c r="J43" s="207" t="str">
        <f t="shared" si="11"/>
        <v/>
      </c>
      <c r="K43" s="207" t="str">
        <f t="shared" si="11"/>
        <v/>
      </c>
      <c r="L43" s="207" t="str">
        <f t="shared" si="11"/>
        <v/>
      </c>
      <c r="M43" s="207" t="str">
        <f t="shared" si="11"/>
        <v/>
      </c>
      <c r="N43" s="207" t="str">
        <f t="shared" si="11"/>
        <v/>
      </c>
      <c r="O43" s="207" t="str">
        <f t="shared" si="11"/>
        <v/>
      </c>
      <c r="P43" s="207" t="str">
        <f t="shared" si="11"/>
        <v/>
      </c>
      <c r="Q43" s="207" t="str">
        <f t="shared" si="11"/>
        <v/>
      </c>
      <c r="R43" s="207" t="str">
        <f t="shared" si="11"/>
        <v/>
      </c>
      <c r="S43" s="207" t="str">
        <f t="shared" si="11"/>
        <v/>
      </c>
      <c r="T43" s="207" t="str">
        <f t="shared" si="11"/>
        <v/>
      </c>
      <c r="U43" s="207" t="str">
        <f t="shared" si="11"/>
        <v/>
      </c>
      <c r="V43" s="207" t="str">
        <f t="shared" si="11"/>
        <v/>
      </c>
      <c r="W43" s="207" t="str">
        <f t="shared" si="11"/>
        <v/>
      </c>
      <c r="X43" s="207" t="str">
        <f t="shared" si="11"/>
        <v/>
      </c>
      <c r="Y43" s="207" t="str">
        <f t="shared" si="11"/>
        <v/>
      </c>
      <c r="Z43" s="207" t="str">
        <f t="shared" si="13"/>
        <v/>
      </c>
      <c r="AA43" s="207" t="str">
        <f t="shared" si="13"/>
        <v/>
      </c>
      <c r="AB43" s="207" t="str">
        <f t="shared" si="13"/>
        <v/>
      </c>
      <c r="AC43" s="207" t="str">
        <f t="shared" si="13"/>
        <v/>
      </c>
      <c r="AD43" s="207" t="str">
        <f t="shared" si="13"/>
        <v/>
      </c>
      <c r="AE43" s="207" t="str">
        <f t="shared" si="13"/>
        <v/>
      </c>
      <c r="AF43" s="207" t="str">
        <f t="shared" si="13"/>
        <v/>
      </c>
      <c r="AG43" s="207" t="str">
        <f t="shared" si="13"/>
        <v/>
      </c>
      <c r="AH43" s="207" t="str">
        <f t="shared" si="13"/>
        <v/>
      </c>
      <c r="AI43" s="207" t="str">
        <f t="shared" si="13"/>
        <v/>
      </c>
      <c r="AJ43" s="207" t="str">
        <f t="shared" si="13"/>
        <v/>
      </c>
      <c r="AK43" s="207" t="str">
        <f t="shared" si="13"/>
        <v/>
      </c>
      <c r="AL43" s="207" t="str">
        <f t="shared" si="13"/>
        <v/>
      </c>
      <c r="AM43" s="207" t="str">
        <f t="shared" si="13"/>
        <v/>
      </c>
      <c r="AN43" s="207" t="str">
        <f t="shared" si="13"/>
        <v/>
      </c>
      <c r="AO43" s="207" t="str">
        <f t="shared" si="13"/>
        <v/>
      </c>
      <c r="AP43" s="207" t="str">
        <f t="shared" si="14"/>
        <v/>
      </c>
      <c r="AQ43" s="207" t="str">
        <f t="shared" si="14"/>
        <v/>
      </c>
      <c r="AR43" s="207" t="str">
        <f t="shared" si="14"/>
        <v/>
      </c>
      <c r="AS43" s="207" t="str">
        <f t="shared" si="14"/>
        <v/>
      </c>
      <c r="AT43" s="207" t="str">
        <f t="shared" si="14"/>
        <v/>
      </c>
      <c r="AU43" s="207" t="str">
        <f t="shared" si="14"/>
        <v/>
      </c>
      <c r="AV43" s="207" t="str">
        <f t="shared" si="14"/>
        <v/>
      </c>
      <c r="AW43" s="207" t="str">
        <f t="shared" si="14"/>
        <v/>
      </c>
      <c r="AX43" s="207" t="str">
        <f t="shared" si="14"/>
        <v/>
      </c>
      <c r="AY43" s="207" t="str">
        <f t="shared" si="14"/>
        <v/>
      </c>
      <c r="AZ43" s="207" t="str">
        <f t="shared" si="14"/>
        <v/>
      </c>
      <c r="BA43" s="207" t="str">
        <f t="shared" si="14"/>
        <v/>
      </c>
      <c r="BB43" s="207" t="str">
        <f t="shared" si="14"/>
        <v/>
      </c>
      <c r="BC43" s="207" t="str">
        <f t="shared" si="14"/>
        <v/>
      </c>
      <c r="BD43" s="207" t="str">
        <f t="shared" si="12"/>
        <v/>
      </c>
      <c r="BE43" s="207" t="str">
        <f t="shared" si="12"/>
        <v/>
      </c>
      <c r="BF43" s="205"/>
      <c r="BG43" s="205"/>
    </row>
    <row r="44" spans="1:59" s="206" customFormat="1" ht="24.95" customHeight="1" x14ac:dyDescent="0.25">
      <c r="A44" s="179"/>
      <c r="B44" s="170"/>
      <c r="C44" s="172"/>
      <c r="D44" s="172"/>
      <c r="E44" s="171"/>
      <c r="F44" s="171"/>
      <c r="G44" s="171"/>
      <c r="H44" s="171"/>
      <c r="I44" s="207"/>
      <c r="J44" s="207" t="str">
        <f>IF(J$12=$H44,"DL","")</f>
        <v/>
      </c>
      <c r="K44" s="207" t="str">
        <f t="shared" si="11"/>
        <v/>
      </c>
      <c r="L44" s="207" t="str">
        <f t="shared" si="11"/>
        <v/>
      </c>
      <c r="M44" s="207" t="str">
        <f t="shared" si="11"/>
        <v/>
      </c>
      <c r="N44" s="207" t="str">
        <f t="shared" si="11"/>
        <v/>
      </c>
      <c r="O44" s="207" t="str">
        <f t="shared" si="11"/>
        <v/>
      </c>
      <c r="P44" s="207" t="str">
        <f t="shared" si="11"/>
        <v/>
      </c>
      <c r="Q44" s="207" t="str">
        <f t="shared" si="11"/>
        <v/>
      </c>
      <c r="R44" s="207" t="str">
        <f t="shared" si="11"/>
        <v/>
      </c>
      <c r="S44" s="207" t="str">
        <f t="shared" si="11"/>
        <v/>
      </c>
      <c r="T44" s="207" t="str">
        <f t="shared" si="11"/>
        <v/>
      </c>
      <c r="U44" s="207" t="str">
        <f t="shared" si="11"/>
        <v/>
      </c>
      <c r="V44" s="207" t="str">
        <f t="shared" si="11"/>
        <v/>
      </c>
      <c r="W44" s="207" t="str">
        <f t="shared" si="11"/>
        <v/>
      </c>
      <c r="X44" s="207" t="str">
        <f t="shared" si="11"/>
        <v/>
      </c>
      <c r="Y44" s="207" t="str">
        <f t="shared" si="11"/>
        <v/>
      </c>
      <c r="Z44" s="207" t="str">
        <f t="shared" si="13"/>
        <v/>
      </c>
      <c r="AA44" s="207" t="str">
        <f t="shared" si="13"/>
        <v/>
      </c>
      <c r="AB44" s="207" t="str">
        <f t="shared" si="13"/>
        <v/>
      </c>
      <c r="AC44" s="207" t="str">
        <f t="shared" si="13"/>
        <v/>
      </c>
      <c r="AD44" s="207" t="str">
        <f t="shared" si="13"/>
        <v/>
      </c>
      <c r="AE44" s="207" t="str">
        <f t="shared" si="13"/>
        <v/>
      </c>
      <c r="AF44" s="207" t="str">
        <f t="shared" si="13"/>
        <v/>
      </c>
      <c r="AG44" s="207" t="str">
        <f t="shared" si="13"/>
        <v/>
      </c>
      <c r="AH44" s="207" t="str">
        <f t="shared" si="13"/>
        <v/>
      </c>
      <c r="AI44" s="207" t="str">
        <f t="shared" si="13"/>
        <v/>
      </c>
      <c r="AJ44" s="207" t="str">
        <f t="shared" si="13"/>
        <v/>
      </c>
      <c r="AK44" s="207" t="str">
        <f t="shared" si="13"/>
        <v/>
      </c>
      <c r="AL44" s="207" t="str">
        <f t="shared" si="13"/>
        <v/>
      </c>
      <c r="AM44" s="207" t="str">
        <f t="shared" si="13"/>
        <v/>
      </c>
      <c r="AN44" s="207" t="str">
        <f t="shared" si="13"/>
        <v/>
      </c>
      <c r="AO44" s="207" t="str">
        <f t="shared" si="13"/>
        <v/>
      </c>
      <c r="AP44" s="207" t="str">
        <f t="shared" si="14"/>
        <v/>
      </c>
      <c r="AQ44" s="207" t="str">
        <f t="shared" si="14"/>
        <v/>
      </c>
      <c r="AR44" s="207" t="str">
        <f t="shared" si="14"/>
        <v/>
      </c>
      <c r="AS44" s="207" t="str">
        <f t="shared" si="14"/>
        <v/>
      </c>
      <c r="AT44" s="207" t="str">
        <f t="shared" si="14"/>
        <v/>
      </c>
      <c r="AU44" s="207" t="str">
        <f t="shared" si="14"/>
        <v/>
      </c>
      <c r="AV44" s="207" t="str">
        <f t="shared" si="14"/>
        <v/>
      </c>
      <c r="AW44" s="207" t="str">
        <f t="shared" si="14"/>
        <v/>
      </c>
      <c r="AX44" s="207" t="str">
        <f t="shared" si="14"/>
        <v/>
      </c>
      <c r="AY44" s="207" t="str">
        <f t="shared" si="14"/>
        <v/>
      </c>
      <c r="AZ44" s="207" t="str">
        <f t="shared" si="14"/>
        <v/>
      </c>
      <c r="BA44" s="207" t="str">
        <f t="shared" si="14"/>
        <v/>
      </c>
      <c r="BB44" s="207" t="str">
        <f t="shared" si="14"/>
        <v/>
      </c>
      <c r="BC44" s="207" t="str">
        <f t="shared" si="14"/>
        <v/>
      </c>
      <c r="BD44" s="207" t="str">
        <f t="shared" si="12"/>
        <v/>
      </c>
      <c r="BE44" s="207" t="str">
        <f t="shared" si="12"/>
        <v/>
      </c>
      <c r="BF44" s="205"/>
      <c r="BG44" s="205"/>
    </row>
    <row r="45" spans="1:59" s="206" customFormat="1" ht="24.95" customHeight="1" x14ac:dyDescent="0.25">
      <c r="A45" s="179"/>
      <c r="B45" s="170"/>
      <c r="C45" s="172"/>
      <c r="D45" s="172"/>
      <c r="E45" s="171"/>
      <c r="F45" s="171"/>
      <c r="G45" s="171"/>
      <c r="H45" s="171"/>
      <c r="I45" s="207"/>
      <c r="J45" s="207" t="str">
        <f t="shared" ref="J45:J49" si="15">IF(J$12=$H45,"DL","")</f>
        <v/>
      </c>
      <c r="K45" s="207" t="str">
        <f t="shared" si="11"/>
        <v/>
      </c>
      <c r="L45" s="207" t="str">
        <f t="shared" si="11"/>
        <v/>
      </c>
      <c r="M45" s="207" t="str">
        <f t="shared" si="11"/>
        <v/>
      </c>
      <c r="N45" s="207" t="str">
        <f t="shared" si="11"/>
        <v/>
      </c>
      <c r="O45" s="207" t="str">
        <f t="shared" si="11"/>
        <v/>
      </c>
      <c r="P45" s="207" t="str">
        <f t="shared" si="11"/>
        <v/>
      </c>
      <c r="Q45" s="207" t="str">
        <f t="shared" si="11"/>
        <v/>
      </c>
      <c r="R45" s="207" t="str">
        <f t="shared" si="11"/>
        <v/>
      </c>
      <c r="S45" s="207" t="str">
        <f t="shared" si="11"/>
        <v/>
      </c>
      <c r="T45" s="207" t="str">
        <f t="shared" si="11"/>
        <v/>
      </c>
      <c r="U45" s="207" t="str">
        <f t="shared" si="11"/>
        <v/>
      </c>
      <c r="V45" s="207" t="str">
        <f t="shared" si="11"/>
        <v/>
      </c>
      <c r="W45" s="207" t="str">
        <f t="shared" si="11"/>
        <v/>
      </c>
      <c r="X45" s="207" t="str">
        <f t="shared" si="11"/>
        <v/>
      </c>
      <c r="Y45" s="207" t="str">
        <f t="shared" si="11"/>
        <v/>
      </c>
      <c r="Z45" s="207" t="str">
        <f t="shared" si="13"/>
        <v/>
      </c>
      <c r="AA45" s="207" t="str">
        <f t="shared" si="13"/>
        <v/>
      </c>
      <c r="AB45" s="207" t="str">
        <f t="shared" si="13"/>
        <v/>
      </c>
      <c r="AC45" s="207" t="str">
        <f t="shared" si="13"/>
        <v/>
      </c>
      <c r="AD45" s="207" t="str">
        <f t="shared" si="13"/>
        <v/>
      </c>
      <c r="AE45" s="207" t="str">
        <f t="shared" si="13"/>
        <v/>
      </c>
      <c r="AF45" s="207" t="str">
        <f t="shared" si="13"/>
        <v/>
      </c>
      <c r="AG45" s="207" t="str">
        <f t="shared" si="13"/>
        <v/>
      </c>
      <c r="AH45" s="207" t="str">
        <f t="shared" si="13"/>
        <v/>
      </c>
      <c r="AI45" s="207" t="str">
        <f t="shared" si="13"/>
        <v/>
      </c>
      <c r="AJ45" s="207" t="str">
        <f t="shared" si="13"/>
        <v/>
      </c>
      <c r="AK45" s="207" t="str">
        <f t="shared" si="13"/>
        <v/>
      </c>
      <c r="AL45" s="207" t="str">
        <f t="shared" si="13"/>
        <v/>
      </c>
      <c r="AM45" s="207" t="str">
        <f t="shared" si="13"/>
        <v/>
      </c>
      <c r="AN45" s="207" t="str">
        <f t="shared" si="13"/>
        <v/>
      </c>
      <c r="AO45" s="207" t="str">
        <f t="shared" si="13"/>
        <v/>
      </c>
      <c r="AP45" s="207" t="str">
        <f t="shared" si="14"/>
        <v/>
      </c>
      <c r="AQ45" s="207" t="str">
        <f t="shared" si="14"/>
        <v/>
      </c>
      <c r="AR45" s="207" t="str">
        <f t="shared" si="14"/>
        <v/>
      </c>
      <c r="AS45" s="207" t="str">
        <f t="shared" si="14"/>
        <v/>
      </c>
      <c r="AT45" s="207" t="str">
        <f t="shared" si="14"/>
        <v/>
      </c>
      <c r="AU45" s="207" t="str">
        <f t="shared" si="14"/>
        <v/>
      </c>
      <c r="AV45" s="207" t="str">
        <f t="shared" si="14"/>
        <v/>
      </c>
      <c r="AW45" s="207" t="str">
        <f t="shared" si="14"/>
        <v/>
      </c>
      <c r="AX45" s="207" t="str">
        <f t="shared" si="14"/>
        <v/>
      </c>
      <c r="AY45" s="207" t="str">
        <f t="shared" si="14"/>
        <v/>
      </c>
      <c r="AZ45" s="207" t="str">
        <f t="shared" si="14"/>
        <v/>
      </c>
      <c r="BA45" s="207" t="str">
        <f t="shared" si="14"/>
        <v/>
      </c>
      <c r="BB45" s="207" t="str">
        <f t="shared" si="14"/>
        <v/>
      </c>
      <c r="BC45" s="207" t="str">
        <f t="shared" si="14"/>
        <v/>
      </c>
      <c r="BD45" s="207" t="str">
        <f t="shared" si="12"/>
        <v/>
      </c>
      <c r="BE45" s="207" t="str">
        <f t="shared" si="12"/>
        <v/>
      </c>
      <c r="BF45" s="205"/>
      <c r="BG45" s="205"/>
    </row>
    <row r="46" spans="1:59" s="206" customFormat="1" ht="24.95" customHeight="1" x14ac:dyDescent="0.25">
      <c r="A46" s="179"/>
      <c r="B46" s="170"/>
      <c r="C46" s="172"/>
      <c r="D46" s="172"/>
      <c r="E46" s="171"/>
      <c r="F46" s="171"/>
      <c r="G46" s="171"/>
      <c r="H46" s="171"/>
      <c r="I46" s="207"/>
      <c r="J46" s="207" t="str">
        <f t="shared" si="15"/>
        <v/>
      </c>
      <c r="K46" s="207" t="str">
        <f t="shared" si="11"/>
        <v/>
      </c>
      <c r="L46" s="207" t="str">
        <f t="shared" si="11"/>
        <v/>
      </c>
      <c r="M46" s="207" t="str">
        <f t="shared" si="11"/>
        <v/>
      </c>
      <c r="N46" s="207" t="str">
        <f t="shared" si="11"/>
        <v/>
      </c>
      <c r="O46" s="207" t="str">
        <f t="shared" si="11"/>
        <v/>
      </c>
      <c r="P46" s="207" t="str">
        <f t="shared" si="11"/>
        <v/>
      </c>
      <c r="Q46" s="207" t="str">
        <f t="shared" si="11"/>
        <v/>
      </c>
      <c r="R46" s="207" t="str">
        <f t="shared" si="11"/>
        <v/>
      </c>
      <c r="S46" s="207" t="str">
        <f t="shared" si="11"/>
        <v/>
      </c>
      <c r="T46" s="207" t="str">
        <f t="shared" si="11"/>
        <v/>
      </c>
      <c r="U46" s="207" t="str">
        <f t="shared" si="11"/>
        <v/>
      </c>
      <c r="V46" s="207" t="str">
        <f t="shared" si="11"/>
        <v/>
      </c>
      <c r="W46" s="207" t="str">
        <f t="shared" si="11"/>
        <v/>
      </c>
      <c r="X46" s="207" t="str">
        <f t="shared" si="11"/>
        <v/>
      </c>
      <c r="Y46" s="207" t="str">
        <f t="shared" si="11"/>
        <v/>
      </c>
      <c r="Z46" s="207" t="str">
        <f t="shared" si="13"/>
        <v/>
      </c>
      <c r="AA46" s="207" t="str">
        <f t="shared" si="13"/>
        <v/>
      </c>
      <c r="AB46" s="207" t="str">
        <f t="shared" si="13"/>
        <v/>
      </c>
      <c r="AC46" s="207" t="str">
        <f t="shared" si="13"/>
        <v/>
      </c>
      <c r="AD46" s="207" t="str">
        <f t="shared" si="13"/>
        <v/>
      </c>
      <c r="AE46" s="207" t="str">
        <f t="shared" si="13"/>
        <v/>
      </c>
      <c r="AF46" s="207" t="str">
        <f t="shared" si="13"/>
        <v/>
      </c>
      <c r="AG46" s="207" t="str">
        <f t="shared" si="13"/>
        <v/>
      </c>
      <c r="AH46" s="207" t="str">
        <f t="shared" si="13"/>
        <v/>
      </c>
      <c r="AI46" s="207" t="str">
        <f t="shared" si="13"/>
        <v/>
      </c>
      <c r="AJ46" s="207" t="str">
        <f t="shared" si="13"/>
        <v/>
      </c>
      <c r="AK46" s="207" t="str">
        <f t="shared" si="13"/>
        <v/>
      </c>
      <c r="AL46" s="207" t="str">
        <f t="shared" si="13"/>
        <v/>
      </c>
      <c r="AM46" s="207" t="str">
        <f t="shared" si="13"/>
        <v/>
      </c>
      <c r="AN46" s="207" t="str">
        <f t="shared" si="13"/>
        <v/>
      </c>
      <c r="AO46" s="207" t="str">
        <f t="shared" si="13"/>
        <v/>
      </c>
      <c r="AP46" s="207" t="str">
        <f t="shared" si="14"/>
        <v/>
      </c>
      <c r="AQ46" s="207" t="str">
        <f t="shared" si="14"/>
        <v/>
      </c>
      <c r="AR46" s="207" t="str">
        <f t="shared" si="14"/>
        <v/>
      </c>
      <c r="AS46" s="207" t="str">
        <f t="shared" si="14"/>
        <v/>
      </c>
      <c r="AT46" s="207" t="str">
        <f t="shared" si="14"/>
        <v/>
      </c>
      <c r="AU46" s="207" t="str">
        <f t="shared" si="14"/>
        <v/>
      </c>
      <c r="AV46" s="207" t="str">
        <f t="shared" si="14"/>
        <v/>
      </c>
      <c r="AW46" s="207" t="str">
        <f t="shared" si="14"/>
        <v/>
      </c>
      <c r="AX46" s="207" t="str">
        <f t="shared" si="14"/>
        <v/>
      </c>
      <c r="AY46" s="207" t="str">
        <f t="shared" si="14"/>
        <v/>
      </c>
      <c r="AZ46" s="207" t="str">
        <f t="shared" si="14"/>
        <v/>
      </c>
      <c r="BA46" s="207" t="str">
        <f t="shared" si="14"/>
        <v/>
      </c>
      <c r="BB46" s="207" t="str">
        <f t="shared" si="14"/>
        <v/>
      </c>
      <c r="BC46" s="207" t="str">
        <f t="shared" si="14"/>
        <v/>
      </c>
      <c r="BD46" s="207" t="str">
        <f t="shared" si="14"/>
        <v/>
      </c>
      <c r="BE46" s="207" t="str">
        <f t="shared" si="14"/>
        <v/>
      </c>
      <c r="BF46" s="205"/>
      <c r="BG46" s="205"/>
    </row>
    <row r="47" spans="1:59" s="206" customFormat="1" ht="24.95" customHeight="1" x14ac:dyDescent="0.25">
      <c r="A47" s="179"/>
      <c r="B47" s="170"/>
      <c r="C47" s="172"/>
      <c r="D47" s="172"/>
      <c r="E47" s="171"/>
      <c r="F47" s="171"/>
      <c r="G47" s="171"/>
      <c r="H47" s="171"/>
      <c r="I47" s="207"/>
      <c r="J47" s="207" t="str">
        <f t="shared" si="15"/>
        <v/>
      </c>
      <c r="K47" s="207" t="str">
        <f t="shared" si="11"/>
        <v/>
      </c>
      <c r="L47" s="207" t="str">
        <f t="shared" si="11"/>
        <v/>
      </c>
      <c r="M47" s="207" t="str">
        <f t="shared" si="11"/>
        <v/>
      </c>
      <c r="N47" s="207" t="str">
        <f t="shared" si="11"/>
        <v/>
      </c>
      <c r="O47" s="207" t="str">
        <f t="shared" si="11"/>
        <v/>
      </c>
      <c r="P47" s="207" t="str">
        <f t="shared" si="11"/>
        <v/>
      </c>
      <c r="Q47" s="207" t="str">
        <f t="shared" si="11"/>
        <v/>
      </c>
      <c r="R47" s="207" t="str">
        <f t="shared" si="11"/>
        <v/>
      </c>
      <c r="S47" s="207" t="str">
        <f t="shared" si="11"/>
        <v/>
      </c>
      <c r="T47" s="207" t="str">
        <f t="shared" si="11"/>
        <v/>
      </c>
      <c r="U47" s="207" t="str">
        <f t="shared" si="11"/>
        <v/>
      </c>
      <c r="V47" s="207" t="str">
        <f t="shared" si="11"/>
        <v/>
      </c>
      <c r="W47" s="207" t="str">
        <f t="shared" si="11"/>
        <v/>
      </c>
      <c r="X47" s="207" t="str">
        <f t="shared" si="11"/>
        <v/>
      </c>
      <c r="Y47" s="207" t="str">
        <f t="shared" si="11"/>
        <v/>
      </c>
      <c r="Z47" s="207" t="str">
        <f t="shared" si="13"/>
        <v/>
      </c>
      <c r="AA47" s="207" t="str">
        <f t="shared" si="13"/>
        <v/>
      </c>
      <c r="AB47" s="207" t="str">
        <f t="shared" si="13"/>
        <v/>
      </c>
      <c r="AC47" s="207" t="str">
        <f t="shared" si="13"/>
        <v/>
      </c>
      <c r="AD47" s="207" t="str">
        <f t="shared" si="13"/>
        <v/>
      </c>
      <c r="AE47" s="207" t="str">
        <f t="shared" si="13"/>
        <v/>
      </c>
      <c r="AF47" s="207" t="str">
        <f t="shared" si="13"/>
        <v/>
      </c>
      <c r="AG47" s="207" t="str">
        <f t="shared" si="13"/>
        <v/>
      </c>
      <c r="AH47" s="207" t="str">
        <f t="shared" si="13"/>
        <v/>
      </c>
      <c r="AI47" s="207" t="str">
        <f t="shared" si="13"/>
        <v/>
      </c>
      <c r="AJ47" s="207" t="str">
        <f t="shared" si="13"/>
        <v/>
      </c>
      <c r="AK47" s="207" t="str">
        <f t="shared" si="13"/>
        <v/>
      </c>
      <c r="AL47" s="207" t="str">
        <f t="shared" si="13"/>
        <v/>
      </c>
      <c r="AM47" s="207" t="str">
        <f t="shared" si="13"/>
        <v/>
      </c>
      <c r="AN47" s="207" t="str">
        <f t="shared" si="13"/>
        <v/>
      </c>
      <c r="AO47" s="207" t="str">
        <f t="shared" si="13"/>
        <v/>
      </c>
      <c r="AP47" s="207" t="str">
        <f t="shared" si="14"/>
        <v/>
      </c>
      <c r="AQ47" s="207" t="str">
        <f t="shared" si="14"/>
        <v/>
      </c>
      <c r="AR47" s="207" t="str">
        <f t="shared" si="14"/>
        <v/>
      </c>
      <c r="AS47" s="207" t="str">
        <f t="shared" si="14"/>
        <v/>
      </c>
      <c r="AT47" s="207" t="str">
        <f t="shared" si="14"/>
        <v/>
      </c>
      <c r="AU47" s="207" t="str">
        <f t="shared" si="14"/>
        <v/>
      </c>
      <c r="AV47" s="207" t="str">
        <f t="shared" si="14"/>
        <v/>
      </c>
      <c r="AW47" s="207" t="str">
        <f t="shared" si="14"/>
        <v/>
      </c>
      <c r="AX47" s="207" t="str">
        <f t="shared" si="14"/>
        <v/>
      </c>
      <c r="AY47" s="207" t="str">
        <f t="shared" si="14"/>
        <v/>
      </c>
      <c r="AZ47" s="207" t="str">
        <f t="shared" si="14"/>
        <v/>
      </c>
      <c r="BA47" s="207" t="str">
        <f t="shared" si="14"/>
        <v/>
      </c>
      <c r="BB47" s="207" t="str">
        <f t="shared" si="14"/>
        <v/>
      </c>
      <c r="BC47" s="207" t="str">
        <f t="shared" si="14"/>
        <v/>
      </c>
      <c r="BD47" s="207" t="str">
        <f t="shared" si="14"/>
        <v/>
      </c>
      <c r="BE47" s="207" t="str">
        <f t="shared" si="14"/>
        <v/>
      </c>
      <c r="BF47" s="205"/>
      <c r="BG47" s="205"/>
    </row>
    <row r="48" spans="1:59" s="206" customFormat="1" ht="24.95" customHeight="1" x14ac:dyDescent="0.25">
      <c r="A48" s="179"/>
      <c r="B48" s="170"/>
      <c r="C48" s="172"/>
      <c r="D48" s="172"/>
      <c r="E48" s="171"/>
      <c r="F48" s="171"/>
      <c r="G48" s="171"/>
      <c r="H48" s="171"/>
      <c r="I48" s="207"/>
      <c r="J48" s="207" t="str">
        <f t="shared" si="15"/>
        <v/>
      </c>
      <c r="K48" s="207" t="str">
        <f t="shared" si="11"/>
        <v/>
      </c>
      <c r="L48" s="207" t="str">
        <f t="shared" si="11"/>
        <v/>
      </c>
      <c r="M48" s="207" t="str">
        <f t="shared" si="11"/>
        <v/>
      </c>
      <c r="N48" s="207" t="str">
        <f t="shared" si="11"/>
        <v/>
      </c>
      <c r="O48" s="207" t="str">
        <f t="shared" si="11"/>
        <v/>
      </c>
      <c r="P48" s="207" t="str">
        <f t="shared" si="11"/>
        <v/>
      </c>
      <c r="Q48" s="207" t="str">
        <f t="shared" si="11"/>
        <v/>
      </c>
      <c r="R48" s="207" t="str">
        <f t="shared" si="11"/>
        <v/>
      </c>
      <c r="S48" s="207" t="str">
        <f t="shared" si="11"/>
        <v/>
      </c>
      <c r="T48" s="207" t="str">
        <f t="shared" si="11"/>
        <v/>
      </c>
      <c r="U48" s="207" t="str">
        <f t="shared" si="11"/>
        <v/>
      </c>
      <c r="V48" s="207" t="str">
        <f t="shared" si="11"/>
        <v/>
      </c>
      <c r="W48" s="207" t="str">
        <f t="shared" si="11"/>
        <v/>
      </c>
      <c r="X48" s="207" t="str">
        <f t="shared" si="11"/>
        <v/>
      </c>
      <c r="Y48" s="207" t="str">
        <f t="shared" si="11"/>
        <v/>
      </c>
      <c r="Z48" s="207" t="str">
        <f t="shared" si="13"/>
        <v/>
      </c>
      <c r="AA48" s="207" t="str">
        <f t="shared" si="13"/>
        <v/>
      </c>
      <c r="AB48" s="207" t="str">
        <f t="shared" si="13"/>
        <v/>
      </c>
      <c r="AC48" s="207" t="str">
        <f t="shared" si="13"/>
        <v/>
      </c>
      <c r="AD48" s="207" t="str">
        <f t="shared" si="13"/>
        <v/>
      </c>
      <c r="AE48" s="207" t="str">
        <f t="shared" si="13"/>
        <v/>
      </c>
      <c r="AF48" s="207" t="str">
        <f t="shared" si="13"/>
        <v/>
      </c>
      <c r="AG48" s="207" t="str">
        <f t="shared" si="13"/>
        <v/>
      </c>
      <c r="AH48" s="207" t="str">
        <f t="shared" si="13"/>
        <v/>
      </c>
      <c r="AI48" s="207" t="str">
        <f t="shared" si="13"/>
        <v/>
      </c>
      <c r="AJ48" s="207" t="str">
        <f t="shared" si="13"/>
        <v/>
      </c>
      <c r="AK48" s="207" t="str">
        <f t="shared" si="13"/>
        <v/>
      </c>
      <c r="AL48" s="207" t="str">
        <f t="shared" si="13"/>
        <v/>
      </c>
      <c r="AM48" s="207" t="str">
        <f t="shared" si="13"/>
        <v/>
      </c>
      <c r="AN48" s="207" t="str">
        <f t="shared" si="13"/>
        <v/>
      </c>
      <c r="AO48" s="207" t="str">
        <f t="shared" si="13"/>
        <v/>
      </c>
      <c r="AP48" s="207" t="str">
        <f t="shared" si="14"/>
        <v/>
      </c>
      <c r="AQ48" s="207" t="str">
        <f t="shared" si="14"/>
        <v/>
      </c>
      <c r="AR48" s="207" t="str">
        <f t="shared" si="14"/>
        <v/>
      </c>
      <c r="AS48" s="207" t="str">
        <f t="shared" si="14"/>
        <v/>
      </c>
      <c r="AT48" s="207" t="str">
        <f t="shared" si="14"/>
        <v/>
      </c>
      <c r="AU48" s="207" t="str">
        <f t="shared" si="14"/>
        <v/>
      </c>
      <c r="AV48" s="207" t="str">
        <f t="shared" si="14"/>
        <v/>
      </c>
      <c r="AW48" s="207" t="str">
        <f t="shared" si="14"/>
        <v/>
      </c>
      <c r="AX48" s="207" t="str">
        <f t="shared" si="14"/>
        <v/>
      </c>
      <c r="AY48" s="207" t="str">
        <f t="shared" si="14"/>
        <v/>
      </c>
      <c r="AZ48" s="207" t="str">
        <f t="shared" si="14"/>
        <v/>
      </c>
      <c r="BA48" s="207" t="str">
        <f t="shared" si="14"/>
        <v/>
      </c>
      <c r="BB48" s="207" t="str">
        <f t="shared" si="14"/>
        <v/>
      </c>
      <c r="BC48" s="207" t="str">
        <f t="shared" si="14"/>
        <v/>
      </c>
      <c r="BD48" s="207" t="str">
        <f t="shared" si="14"/>
        <v/>
      </c>
      <c r="BE48" s="207" t="str">
        <f t="shared" si="14"/>
        <v/>
      </c>
      <c r="BF48" s="205"/>
      <c r="BG48" s="205"/>
    </row>
    <row r="49" spans="1:59" s="206" customFormat="1" ht="24.95" customHeight="1" x14ac:dyDescent="0.25">
      <c r="A49" s="179"/>
      <c r="B49" s="170"/>
      <c r="C49" s="172"/>
      <c r="D49" s="172"/>
      <c r="E49" s="171"/>
      <c r="F49" s="171"/>
      <c r="G49" s="171"/>
      <c r="H49" s="171"/>
      <c r="I49" s="207"/>
      <c r="J49" s="207" t="str">
        <f t="shared" si="15"/>
        <v/>
      </c>
      <c r="K49" s="207" t="str">
        <f t="shared" si="11"/>
        <v/>
      </c>
      <c r="L49" s="207" t="str">
        <f t="shared" si="11"/>
        <v/>
      </c>
      <c r="M49" s="207" t="str">
        <f t="shared" si="11"/>
        <v/>
      </c>
      <c r="N49" s="207" t="str">
        <f t="shared" si="11"/>
        <v/>
      </c>
      <c r="O49" s="207" t="str">
        <f t="shared" si="11"/>
        <v/>
      </c>
      <c r="P49" s="207" t="str">
        <f t="shared" si="11"/>
        <v/>
      </c>
      <c r="Q49" s="207" t="str">
        <f t="shared" si="11"/>
        <v/>
      </c>
      <c r="R49" s="207" t="str">
        <f t="shared" si="11"/>
        <v/>
      </c>
      <c r="S49" s="207" t="str">
        <f t="shared" si="11"/>
        <v/>
      </c>
      <c r="T49" s="207" t="str">
        <f t="shared" si="11"/>
        <v/>
      </c>
      <c r="U49" s="207" t="str">
        <f t="shared" si="11"/>
        <v/>
      </c>
      <c r="V49" s="207" t="str">
        <f t="shared" si="11"/>
        <v/>
      </c>
      <c r="W49" s="207" t="str">
        <f t="shared" si="11"/>
        <v/>
      </c>
      <c r="X49" s="207" t="str">
        <f t="shared" si="11"/>
        <v/>
      </c>
      <c r="Y49" s="207" t="str">
        <f t="shared" si="11"/>
        <v/>
      </c>
      <c r="Z49" s="207" t="str">
        <f t="shared" si="13"/>
        <v/>
      </c>
      <c r="AA49" s="207" t="str">
        <f t="shared" si="13"/>
        <v/>
      </c>
      <c r="AB49" s="207" t="str">
        <f t="shared" si="13"/>
        <v/>
      </c>
      <c r="AC49" s="207" t="str">
        <f t="shared" si="13"/>
        <v/>
      </c>
      <c r="AD49" s="207" t="str">
        <f t="shared" si="13"/>
        <v/>
      </c>
      <c r="AE49" s="207" t="str">
        <f t="shared" si="13"/>
        <v/>
      </c>
      <c r="AF49" s="207" t="str">
        <f t="shared" si="13"/>
        <v/>
      </c>
      <c r="AG49" s="207" t="str">
        <f t="shared" si="13"/>
        <v/>
      </c>
      <c r="AH49" s="207" t="str">
        <f t="shared" si="13"/>
        <v/>
      </c>
      <c r="AI49" s="207" t="str">
        <f t="shared" si="13"/>
        <v/>
      </c>
      <c r="AJ49" s="207" t="str">
        <f t="shared" si="13"/>
        <v/>
      </c>
      <c r="AK49" s="207" t="str">
        <f t="shared" si="13"/>
        <v/>
      </c>
      <c r="AL49" s="207" t="str">
        <f t="shared" si="13"/>
        <v/>
      </c>
      <c r="AM49" s="207" t="str">
        <f t="shared" si="13"/>
        <v/>
      </c>
      <c r="AN49" s="207" t="str">
        <f t="shared" si="13"/>
        <v/>
      </c>
      <c r="AO49" s="207" t="str">
        <f t="shared" si="13"/>
        <v/>
      </c>
      <c r="AP49" s="207" t="str">
        <f t="shared" si="14"/>
        <v/>
      </c>
      <c r="AQ49" s="207" t="str">
        <f t="shared" si="14"/>
        <v/>
      </c>
      <c r="AR49" s="207" t="str">
        <f t="shared" si="14"/>
        <v/>
      </c>
      <c r="AS49" s="207" t="str">
        <f t="shared" si="14"/>
        <v/>
      </c>
      <c r="AT49" s="207" t="str">
        <f t="shared" si="14"/>
        <v/>
      </c>
      <c r="AU49" s="207" t="str">
        <f t="shared" si="14"/>
        <v/>
      </c>
      <c r="AV49" s="207" t="str">
        <f t="shared" si="14"/>
        <v/>
      </c>
      <c r="AW49" s="207" t="str">
        <f t="shared" si="14"/>
        <v/>
      </c>
      <c r="AX49" s="207" t="str">
        <f t="shared" si="14"/>
        <v/>
      </c>
      <c r="AY49" s="207" t="str">
        <f t="shared" si="14"/>
        <v/>
      </c>
      <c r="AZ49" s="207" t="str">
        <f t="shared" si="14"/>
        <v/>
      </c>
      <c r="BA49" s="207" t="str">
        <f t="shared" si="14"/>
        <v/>
      </c>
      <c r="BB49" s="207" t="str">
        <f t="shared" si="14"/>
        <v/>
      </c>
      <c r="BC49" s="207" t="str">
        <f t="shared" si="14"/>
        <v/>
      </c>
      <c r="BD49" s="207" t="str">
        <f t="shared" si="14"/>
        <v/>
      </c>
      <c r="BE49" s="207" t="str">
        <f t="shared" si="14"/>
        <v/>
      </c>
      <c r="BF49" s="205"/>
      <c r="BG49" s="205"/>
    </row>
    <row r="50" spans="1:59" s="206" customFormat="1" ht="24.95" customHeight="1" x14ac:dyDescent="0.25">
      <c r="A50" s="179"/>
      <c r="B50" s="173"/>
      <c r="C50" s="174"/>
      <c r="D50" s="174"/>
      <c r="E50" s="175"/>
      <c r="F50" s="175"/>
      <c r="G50" s="175"/>
      <c r="H50" s="175"/>
      <c r="I50" s="207"/>
      <c r="J50" s="207" t="str">
        <f>IF(J$12=$H50,"DL","")</f>
        <v/>
      </c>
      <c r="K50" s="207" t="str">
        <f t="shared" si="11"/>
        <v/>
      </c>
      <c r="L50" s="207" t="str">
        <f t="shared" si="11"/>
        <v/>
      </c>
      <c r="M50" s="207" t="str">
        <f t="shared" si="11"/>
        <v/>
      </c>
      <c r="N50" s="207" t="str">
        <f t="shared" si="11"/>
        <v/>
      </c>
      <c r="O50" s="207" t="str">
        <f t="shared" si="11"/>
        <v/>
      </c>
      <c r="P50" s="207" t="str">
        <f t="shared" si="11"/>
        <v/>
      </c>
      <c r="Q50" s="207" t="str">
        <f t="shared" si="11"/>
        <v/>
      </c>
      <c r="R50" s="207" t="str">
        <f t="shared" si="11"/>
        <v/>
      </c>
      <c r="S50" s="207" t="str">
        <f t="shared" si="11"/>
        <v/>
      </c>
      <c r="T50" s="207" t="str">
        <f t="shared" si="11"/>
        <v/>
      </c>
      <c r="U50" s="207" t="str">
        <f t="shared" si="11"/>
        <v/>
      </c>
      <c r="V50" s="207" t="str">
        <f t="shared" si="11"/>
        <v/>
      </c>
      <c r="W50" s="207" t="str">
        <f t="shared" si="11"/>
        <v/>
      </c>
      <c r="X50" s="207" t="str">
        <f t="shared" si="11"/>
        <v/>
      </c>
      <c r="Y50" s="207" t="str">
        <f t="shared" si="11"/>
        <v/>
      </c>
      <c r="Z50" s="207" t="str">
        <f t="shared" si="13"/>
        <v/>
      </c>
      <c r="AA50" s="207" t="str">
        <f t="shared" si="13"/>
        <v/>
      </c>
      <c r="AB50" s="207" t="str">
        <f t="shared" si="13"/>
        <v/>
      </c>
      <c r="AC50" s="207" t="str">
        <f t="shared" si="13"/>
        <v/>
      </c>
      <c r="AD50" s="207" t="str">
        <f t="shared" si="13"/>
        <v/>
      </c>
      <c r="AE50" s="207" t="str">
        <f t="shared" si="13"/>
        <v/>
      </c>
      <c r="AF50" s="207" t="str">
        <f t="shared" si="13"/>
        <v/>
      </c>
      <c r="AG50" s="207" t="str">
        <f t="shared" si="13"/>
        <v/>
      </c>
      <c r="AH50" s="207" t="str">
        <f t="shared" si="13"/>
        <v/>
      </c>
      <c r="AI50" s="207" t="str">
        <f t="shared" si="13"/>
        <v/>
      </c>
      <c r="AJ50" s="207" t="str">
        <f t="shared" si="13"/>
        <v/>
      </c>
      <c r="AK50" s="207" t="str">
        <f t="shared" si="13"/>
        <v/>
      </c>
      <c r="AL50" s="207" t="str">
        <f t="shared" si="13"/>
        <v/>
      </c>
      <c r="AM50" s="207" t="str">
        <f t="shared" si="13"/>
        <v/>
      </c>
      <c r="AN50" s="207" t="str">
        <f t="shared" si="13"/>
        <v/>
      </c>
      <c r="AO50" s="207" t="str">
        <f t="shared" si="13"/>
        <v/>
      </c>
      <c r="AP50" s="207" t="str">
        <f t="shared" si="14"/>
        <v/>
      </c>
      <c r="AQ50" s="207" t="str">
        <f t="shared" si="14"/>
        <v/>
      </c>
      <c r="AR50" s="207" t="str">
        <f t="shared" si="14"/>
        <v/>
      </c>
      <c r="AS50" s="207" t="str">
        <f t="shared" si="14"/>
        <v/>
      </c>
      <c r="AT50" s="207" t="str">
        <f t="shared" si="14"/>
        <v/>
      </c>
      <c r="AU50" s="207" t="str">
        <f t="shared" si="14"/>
        <v/>
      </c>
      <c r="AV50" s="207" t="str">
        <f t="shared" si="14"/>
        <v/>
      </c>
      <c r="AW50" s="207" t="str">
        <f t="shared" si="14"/>
        <v/>
      </c>
      <c r="AX50" s="207" t="str">
        <f t="shared" si="14"/>
        <v/>
      </c>
      <c r="AY50" s="207" t="str">
        <f t="shared" si="14"/>
        <v/>
      </c>
      <c r="AZ50" s="207" t="str">
        <f t="shared" si="14"/>
        <v/>
      </c>
      <c r="BA50" s="207" t="str">
        <f t="shared" si="14"/>
        <v/>
      </c>
      <c r="BB50" s="207" t="str">
        <f t="shared" si="14"/>
        <v/>
      </c>
      <c r="BC50" s="207" t="str">
        <f t="shared" si="14"/>
        <v/>
      </c>
      <c r="BD50" s="207" t="str">
        <f t="shared" si="12"/>
        <v/>
      </c>
      <c r="BE50" s="207" t="str">
        <f t="shared" si="12"/>
        <v/>
      </c>
      <c r="BF50" s="205"/>
      <c r="BG50" s="205"/>
    </row>
    <row r="51" spans="1:59" s="206" customFormat="1" ht="24.95" customHeight="1" x14ac:dyDescent="0.25">
      <c r="A51" s="179"/>
      <c r="B51" s="173"/>
      <c r="C51" s="174"/>
      <c r="D51" s="174"/>
      <c r="E51" s="175"/>
      <c r="F51" s="175"/>
      <c r="G51" s="175"/>
      <c r="H51" s="175"/>
      <c r="I51" s="207"/>
      <c r="J51" s="207" t="str">
        <f t="shared" si="11"/>
        <v/>
      </c>
      <c r="K51" s="207" t="str">
        <f t="shared" si="11"/>
        <v/>
      </c>
      <c r="L51" s="207" t="str">
        <f t="shared" si="11"/>
        <v/>
      </c>
      <c r="M51" s="207" t="str">
        <f t="shared" si="11"/>
        <v/>
      </c>
      <c r="N51" s="207" t="str">
        <f t="shared" si="11"/>
        <v/>
      </c>
      <c r="O51" s="207" t="str">
        <f t="shared" si="11"/>
        <v/>
      </c>
      <c r="P51" s="207" t="str">
        <f t="shared" si="11"/>
        <v/>
      </c>
      <c r="Q51" s="207" t="str">
        <f t="shared" si="11"/>
        <v/>
      </c>
      <c r="R51" s="207" t="str">
        <f t="shared" si="11"/>
        <v/>
      </c>
      <c r="S51" s="207" t="str">
        <f t="shared" si="11"/>
        <v/>
      </c>
      <c r="T51" s="207" t="str">
        <f t="shared" si="11"/>
        <v/>
      </c>
      <c r="U51" s="207" t="str">
        <f t="shared" si="11"/>
        <v/>
      </c>
      <c r="V51" s="207" t="str">
        <f t="shared" si="11"/>
        <v/>
      </c>
      <c r="W51" s="207" t="str">
        <f t="shared" si="11"/>
        <v/>
      </c>
      <c r="X51" s="207" t="str">
        <f t="shared" si="11"/>
        <v/>
      </c>
      <c r="Y51" s="207" t="str">
        <f t="shared" si="11"/>
        <v/>
      </c>
      <c r="Z51" s="207" t="str">
        <f t="shared" si="13"/>
        <v/>
      </c>
      <c r="AA51" s="207" t="str">
        <f t="shared" si="13"/>
        <v/>
      </c>
      <c r="AB51" s="207" t="str">
        <f t="shared" si="13"/>
        <v/>
      </c>
      <c r="AC51" s="207" t="str">
        <f t="shared" si="13"/>
        <v/>
      </c>
      <c r="AD51" s="207" t="str">
        <f t="shared" si="13"/>
        <v/>
      </c>
      <c r="AE51" s="207" t="str">
        <f t="shared" si="13"/>
        <v/>
      </c>
      <c r="AF51" s="207" t="str">
        <f t="shared" si="13"/>
        <v/>
      </c>
      <c r="AG51" s="207" t="str">
        <f t="shared" si="13"/>
        <v/>
      </c>
      <c r="AH51" s="207" t="str">
        <f t="shared" si="13"/>
        <v/>
      </c>
      <c r="AI51" s="207" t="str">
        <f t="shared" si="13"/>
        <v/>
      </c>
      <c r="AJ51" s="207" t="str">
        <f t="shared" si="13"/>
        <v/>
      </c>
      <c r="AK51" s="207" t="str">
        <f t="shared" si="13"/>
        <v/>
      </c>
      <c r="AL51" s="207" t="str">
        <f t="shared" si="13"/>
        <v/>
      </c>
      <c r="AM51" s="207" t="str">
        <f t="shared" si="13"/>
        <v/>
      </c>
      <c r="AN51" s="207" t="str">
        <f t="shared" si="13"/>
        <v/>
      </c>
      <c r="AO51" s="207" t="str">
        <f t="shared" si="13"/>
        <v/>
      </c>
      <c r="AP51" s="207" t="str">
        <f t="shared" si="14"/>
        <v/>
      </c>
      <c r="AQ51" s="207" t="str">
        <f t="shared" si="14"/>
        <v/>
      </c>
      <c r="AR51" s="207" t="str">
        <f t="shared" si="14"/>
        <v/>
      </c>
      <c r="AS51" s="207" t="str">
        <f t="shared" si="14"/>
        <v/>
      </c>
      <c r="AT51" s="207" t="str">
        <f t="shared" si="14"/>
        <v/>
      </c>
      <c r="AU51" s="207" t="str">
        <f t="shared" si="14"/>
        <v/>
      </c>
      <c r="AV51" s="207" t="str">
        <f t="shared" si="14"/>
        <v/>
      </c>
      <c r="AW51" s="207" t="str">
        <f t="shared" si="14"/>
        <v/>
      </c>
      <c r="AX51" s="207" t="str">
        <f t="shared" si="14"/>
        <v/>
      </c>
      <c r="AY51" s="207" t="str">
        <f t="shared" si="14"/>
        <v/>
      </c>
      <c r="AZ51" s="207" t="str">
        <f t="shared" si="14"/>
        <v/>
      </c>
      <c r="BA51" s="207" t="str">
        <f t="shared" si="14"/>
        <v/>
      </c>
      <c r="BB51" s="207" t="str">
        <f t="shared" si="14"/>
        <v/>
      </c>
      <c r="BC51" s="207" t="str">
        <f t="shared" si="14"/>
        <v/>
      </c>
      <c r="BD51" s="207" t="str">
        <f t="shared" si="12"/>
        <v/>
      </c>
      <c r="BE51" s="207" t="str">
        <f t="shared" si="12"/>
        <v/>
      </c>
      <c r="BF51" s="205"/>
      <c r="BG51" s="205"/>
    </row>
    <row r="52" spans="1:59" s="206" customFormat="1" ht="24.95" customHeight="1" x14ac:dyDescent="0.25">
      <c r="A52" s="179"/>
      <c r="B52" s="173"/>
      <c r="C52" s="174"/>
      <c r="D52" s="174"/>
      <c r="E52" s="175"/>
      <c r="F52" s="175"/>
      <c r="G52" s="175"/>
      <c r="H52" s="175"/>
      <c r="I52" s="207"/>
      <c r="J52" s="207" t="str">
        <f t="shared" si="11"/>
        <v/>
      </c>
      <c r="K52" s="207" t="str">
        <f t="shared" si="11"/>
        <v/>
      </c>
      <c r="L52" s="207" t="str">
        <f t="shared" si="11"/>
        <v/>
      </c>
      <c r="M52" s="207" t="str">
        <f t="shared" si="11"/>
        <v/>
      </c>
      <c r="N52" s="207" t="str">
        <f t="shared" si="11"/>
        <v/>
      </c>
      <c r="O52" s="207" t="str">
        <f t="shared" si="11"/>
        <v/>
      </c>
      <c r="P52" s="207" t="str">
        <f t="shared" si="11"/>
        <v/>
      </c>
      <c r="Q52" s="207" t="str">
        <f t="shared" si="11"/>
        <v/>
      </c>
      <c r="R52" s="207" t="str">
        <f t="shared" si="11"/>
        <v/>
      </c>
      <c r="S52" s="207" t="str">
        <f t="shared" si="11"/>
        <v/>
      </c>
      <c r="T52" s="207" t="str">
        <f t="shared" si="11"/>
        <v/>
      </c>
      <c r="U52" s="207" t="str">
        <f t="shared" si="11"/>
        <v/>
      </c>
      <c r="V52" s="207" t="str">
        <f t="shared" si="11"/>
        <v/>
      </c>
      <c r="W52" s="207" t="str">
        <f t="shared" si="11"/>
        <v/>
      </c>
      <c r="X52" s="207" t="str">
        <f t="shared" si="11"/>
        <v/>
      </c>
      <c r="Y52" s="207" t="str">
        <f t="shared" si="11"/>
        <v/>
      </c>
      <c r="Z52" s="207" t="str">
        <f t="shared" si="13"/>
        <v/>
      </c>
      <c r="AA52" s="207" t="str">
        <f t="shared" si="13"/>
        <v/>
      </c>
      <c r="AB52" s="207" t="str">
        <f t="shared" si="13"/>
        <v/>
      </c>
      <c r="AC52" s="207" t="str">
        <f t="shared" si="13"/>
        <v/>
      </c>
      <c r="AD52" s="207" t="str">
        <f t="shared" si="13"/>
        <v/>
      </c>
      <c r="AE52" s="207" t="str">
        <f t="shared" si="13"/>
        <v/>
      </c>
      <c r="AF52" s="207" t="str">
        <f t="shared" si="13"/>
        <v/>
      </c>
      <c r="AG52" s="207" t="str">
        <f t="shared" si="13"/>
        <v/>
      </c>
      <c r="AH52" s="207" t="str">
        <f t="shared" si="13"/>
        <v/>
      </c>
      <c r="AI52" s="207" t="str">
        <f t="shared" si="13"/>
        <v/>
      </c>
      <c r="AJ52" s="207" t="str">
        <f t="shared" si="13"/>
        <v/>
      </c>
      <c r="AK52" s="207" t="str">
        <f t="shared" si="13"/>
        <v/>
      </c>
      <c r="AL52" s="207" t="str">
        <f t="shared" si="13"/>
        <v/>
      </c>
      <c r="AM52" s="207" t="str">
        <f t="shared" si="13"/>
        <v/>
      </c>
      <c r="AN52" s="207" t="str">
        <f t="shared" si="13"/>
        <v/>
      </c>
      <c r="AO52" s="207" t="str">
        <f t="shared" si="13"/>
        <v/>
      </c>
      <c r="AP52" s="207" t="str">
        <f t="shared" si="14"/>
        <v/>
      </c>
      <c r="AQ52" s="207" t="str">
        <f t="shared" si="14"/>
        <v/>
      </c>
      <c r="AR52" s="207" t="str">
        <f t="shared" si="14"/>
        <v/>
      </c>
      <c r="AS52" s="207" t="str">
        <f t="shared" si="14"/>
        <v/>
      </c>
      <c r="AT52" s="207" t="str">
        <f t="shared" si="14"/>
        <v/>
      </c>
      <c r="AU52" s="207" t="str">
        <f t="shared" si="14"/>
        <v/>
      </c>
      <c r="AV52" s="207" t="str">
        <f t="shared" si="14"/>
        <v/>
      </c>
      <c r="AW52" s="207" t="str">
        <f t="shared" si="14"/>
        <v/>
      </c>
      <c r="AX52" s="207" t="str">
        <f t="shared" si="14"/>
        <v/>
      </c>
      <c r="AY52" s="207" t="str">
        <f t="shared" si="14"/>
        <v/>
      </c>
      <c r="AZ52" s="207" t="str">
        <f t="shared" si="14"/>
        <v/>
      </c>
      <c r="BA52" s="207" t="str">
        <f t="shared" si="14"/>
        <v/>
      </c>
      <c r="BB52" s="207" t="str">
        <f t="shared" si="14"/>
        <v/>
      </c>
      <c r="BC52" s="207" t="str">
        <f t="shared" si="14"/>
        <v/>
      </c>
      <c r="BD52" s="207" t="str">
        <f t="shared" si="12"/>
        <v/>
      </c>
      <c r="BE52" s="207" t="str">
        <f t="shared" si="12"/>
        <v/>
      </c>
      <c r="BF52" s="205"/>
      <c r="BG52" s="205"/>
    </row>
    <row r="53" spans="1:59" s="206" customFormat="1" ht="24.95" customHeight="1" x14ac:dyDescent="0.25">
      <c r="A53" s="179"/>
      <c r="B53" s="173"/>
      <c r="C53" s="174"/>
      <c r="D53" s="174"/>
      <c r="E53" s="175"/>
      <c r="F53" s="175"/>
      <c r="G53" s="175"/>
      <c r="H53" s="175"/>
      <c r="I53" s="207"/>
      <c r="J53" s="207" t="str">
        <f t="shared" si="11"/>
        <v/>
      </c>
      <c r="K53" s="207" t="str">
        <f t="shared" si="11"/>
        <v/>
      </c>
      <c r="L53" s="207" t="str">
        <f t="shared" si="11"/>
        <v/>
      </c>
      <c r="M53" s="207" t="str">
        <f t="shared" si="11"/>
        <v/>
      </c>
      <c r="N53" s="207" t="str">
        <f t="shared" si="11"/>
        <v/>
      </c>
      <c r="O53" s="207" t="str">
        <f t="shared" si="11"/>
        <v/>
      </c>
      <c r="P53" s="207" t="str">
        <f t="shared" si="11"/>
        <v/>
      </c>
      <c r="Q53" s="207" t="str">
        <f t="shared" si="11"/>
        <v/>
      </c>
      <c r="R53" s="207" t="str">
        <f t="shared" si="11"/>
        <v/>
      </c>
      <c r="S53" s="207" t="str">
        <f t="shared" si="11"/>
        <v/>
      </c>
      <c r="T53" s="207" t="str">
        <f t="shared" si="11"/>
        <v/>
      </c>
      <c r="U53" s="207" t="str">
        <f t="shared" si="11"/>
        <v/>
      </c>
      <c r="V53" s="207" t="str">
        <f t="shared" si="11"/>
        <v/>
      </c>
      <c r="W53" s="207" t="str">
        <f t="shared" si="11"/>
        <v/>
      </c>
      <c r="X53" s="207" t="str">
        <f t="shared" si="11"/>
        <v/>
      </c>
      <c r="Y53" s="207" t="str">
        <f t="shared" si="11"/>
        <v/>
      </c>
      <c r="Z53" s="207" t="str">
        <f t="shared" si="13"/>
        <v/>
      </c>
      <c r="AA53" s="207" t="str">
        <f t="shared" si="13"/>
        <v/>
      </c>
      <c r="AB53" s="207" t="str">
        <f t="shared" si="13"/>
        <v/>
      </c>
      <c r="AC53" s="207" t="str">
        <f t="shared" si="13"/>
        <v/>
      </c>
      <c r="AD53" s="207" t="str">
        <f t="shared" si="13"/>
        <v/>
      </c>
      <c r="AE53" s="207" t="str">
        <f t="shared" si="13"/>
        <v/>
      </c>
      <c r="AF53" s="207" t="str">
        <f t="shared" si="13"/>
        <v/>
      </c>
      <c r="AG53" s="207" t="str">
        <f t="shared" si="13"/>
        <v/>
      </c>
      <c r="AH53" s="207" t="str">
        <f t="shared" si="13"/>
        <v/>
      </c>
      <c r="AI53" s="207" t="str">
        <f t="shared" si="13"/>
        <v/>
      </c>
      <c r="AJ53" s="207" t="str">
        <f t="shared" si="13"/>
        <v/>
      </c>
      <c r="AK53" s="207" t="str">
        <f t="shared" si="13"/>
        <v/>
      </c>
      <c r="AL53" s="207" t="str">
        <f t="shared" si="13"/>
        <v/>
      </c>
      <c r="AM53" s="207" t="str">
        <f t="shared" si="13"/>
        <v/>
      </c>
      <c r="AN53" s="207" t="str">
        <f t="shared" si="13"/>
        <v/>
      </c>
      <c r="AO53" s="207" t="str">
        <f t="shared" si="13"/>
        <v/>
      </c>
      <c r="AP53" s="207" t="str">
        <f t="shared" si="14"/>
        <v/>
      </c>
      <c r="AQ53" s="207" t="str">
        <f t="shared" si="14"/>
        <v/>
      </c>
      <c r="AR53" s="207" t="str">
        <f t="shared" si="14"/>
        <v/>
      </c>
      <c r="AS53" s="207" t="str">
        <f t="shared" si="14"/>
        <v/>
      </c>
      <c r="AT53" s="207" t="str">
        <f t="shared" si="14"/>
        <v/>
      </c>
      <c r="AU53" s="207" t="str">
        <f t="shared" si="14"/>
        <v/>
      </c>
      <c r="AV53" s="207" t="str">
        <f t="shared" si="14"/>
        <v/>
      </c>
      <c r="AW53" s="207" t="str">
        <f t="shared" si="14"/>
        <v/>
      </c>
      <c r="AX53" s="207" t="str">
        <f t="shared" si="14"/>
        <v/>
      </c>
      <c r="AY53" s="207" t="str">
        <f t="shared" si="14"/>
        <v/>
      </c>
      <c r="AZ53" s="207" t="str">
        <f t="shared" si="14"/>
        <v/>
      </c>
      <c r="BA53" s="207" t="str">
        <f t="shared" si="14"/>
        <v/>
      </c>
      <c r="BB53" s="207" t="str">
        <f t="shared" si="14"/>
        <v/>
      </c>
      <c r="BC53" s="207" t="str">
        <f t="shared" si="14"/>
        <v/>
      </c>
      <c r="BD53" s="207" t="str">
        <f t="shared" si="14"/>
        <v/>
      </c>
      <c r="BE53" s="207" t="str">
        <f t="shared" si="14"/>
        <v/>
      </c>
      <c r="BF53" s="205"/>
      <c r="BG53" s="205"/>
    </row>
    <row r="54" spans="1:59" s="206" customFormat="1" ht="24.95" customHeight="1" x14ac:dyDescent="0.25">
      <c r="A54" s="179"/>
      <c r="B54" s="173"/>
      <c r="C54" s="174"/>
      <c r="D54" s="174"/>
      <c r="E54" s="175"/>
      <c r="F54" s="175"/>
      <c r="G54" s="175"/>
      <c r="H54" s="175"/>
      <c r="I54" s="207"/>
      <c r="J54" s="207" t="str">
        <f t="shared" si="11"/>
        <v/>
      </c>
      <c r="K54" s="207" t="str">
        <f t="shared" si="11"/>
        <v/>
      </c>
      <c r="L54" s="207" t="str">
        <f t="shared" si="11"/>
        <v/>
      </c>
      <c r="M54" s="207" t="str">
        <f t="shared" si="11"/>
        <v/>
      </c>
      <c r="N54" s="207" t="str">
        <f t="shared" si="11"/>
        <v/>
      </c>
      <c r="O54" s="207" t="str">
        <f t="shared" si="11"/>
        <v/>
      </c>
      <c r="P54" s="207" t="str">
        <f t="shared" si="11"/>
        <v/>
      </c>
      <c r="Q54" s="207" t="str">
        <f t="shared" si="11"/>
        <v/>
      </c>
      <c r="R54" s="207" t="str">
        <f t="shared" si="11"/>
        <v/>
      </c>
      <c r="S54" s="207" t="str">
        <f t="shared" si="11"/>
        <v/>
      </c>
      <c r="T54" s="207" t="str">
        <f t="shared" si="11"/>
        <v/>
      </c>
      <c r="U54" s="207" t="str">
        <f t="shared" si="11"/>
        <v/>
      </c>
      <c r="V54" s="207" t="str">
        <f t="shared" si="11"/>
        <v/>
      </c>
      <c r="W54" s="207" t="str">
        <f t="shared" si="11"/>
        <v/>
      </c>
      <c r="X54" s="207" t="str">
        <f t="shared" si="11"/>
        <v/>
      </c>
      <c r="Y54" s="207" t="str">
        <f t="shared" si="11"/>
        <v/>
      </c>
      <c r="Z54" s="207" t="str">
        <f t="shared" si="13"/>
        <v/>
      </c>
      <c r="AA54" s="207" t="str">
        <f t="shared" si="13"/>
        <v/>
      </c>
      <c r="AB54" s="207" t="str">
        <f t="shared" si="13"/>
        <v/>
      </c>
      <c r="AC54" s="207" t="str">
        <f t="shared" si="13"/>
        <v/>
      </c>
      <c r="AD54" s="207" t="str">
        <f t="shared" si="13"/>
        <v/>
      </c>
      <c r="AE54" s="207" t="str">
        <f t="shared" si="13"/>
        <v/>
      </c>
      <c r="AF54" s="207" t="str">
        <f t="shared" si="13"/>
        <v/>
      </c>
      <c r="AG54" s="207" t="str">
        <f t="shared" si="13"/>
        <v/>
      </c>
      <c r="AH54" s="207" t="str">
        <f t="shared" si="13"/>
        <v/>
      </c>
      <c r="AI54" s="207" t="str">
        <f t="shared" si="13"/>
        <v/>
      </c>
      <c r="AJ54" s="207" t="str">
        <f t="shared" si="13"/>
        <v/>
      </c>
      <c r="AK54" s="207" t="str">
        <f t="shared" si="13"/>
        <v/>
      </c>
      <c r="AL54" s="207" t="str">
        <f t="shared" si="13"/>
        <v/>
      </c>
      <c r="AM54" s="207" t="str">
        <f t="shared" si="13"/>
        <v/>
      </c>
      <c r="AN54" s="207" t="str">
        <f t="shared" si="13"/>
        <v/>
      </c>
      <c r="AO54" s="207" t="str">
        <f t="shared" si="13"/>
        <v/>
      </c>
      <c r="AP54" s="207" t="str">
        <f t="shared" si="14"/>
        <v/>
      </c>
      <c r="AQ54" s="207" t="str">
        <f t="shared" si="14"/>
        <v/>
      </c>
      <c r="AR54" s="207" t="str">
        <f t="shared" si="14"/>
        <v/>
      </c>
      <c r="AS54" s="207" t="str">
        <f t="shared" si="14"/>
        <v/>
      </c>
      <c r="AT54" s="207" t="str">
        <f t="shared" si="14"/>
        <v/>
      </c>
      <c r="AU54" s="207" t="str">
        <f t="shared" si="14"/>
        <v/>
      </c>
      <c r="AV54" s="207" t="str">
        <f t="shared" si="14"/>
        <v/>
      </c>
      <c r="AW54" s="207" t="str">
        <f t="shared" si="14"/>
        <v/>
      </c>
      <c r="AX54" s="207" t="str">
        <f t="shared" si="14"/>
        <v/>
      </c>
      <c r="AY54" s="207" t="str">
        <f t="shared" si="14"/>
        <v/>
      </c>
      <c r="AZ54" s="207" t="str">
        <f t="shared" si="14"/>
        <v/>
      </c>
      <c r="BA54" s="207" t="str">
        <f t="shared" si="14"/>
        <v/>
      </c>
      <c r="BB54" s="207" t="str">
        <f t="shared" si="14"/>
        <v/>
      </c>
      <c r="BC54" s="207" t="str">
        <f t="shared" si="14"/>
        <v/>
      </c>
      <c r="BD54" s="207" t="str">
        <f t="shared" si="14"/>
        <v/>
      </c>
      <c r="BE54" s="207" t="str">
        <f t="shared" si="14"/>
        <v/>
      </c>
      <c r="BF54" s="205"/>
      <c r="BG54" s="205"/>
    </row>
    <row r="55" spans="1:59" s="206" customFormat="1" ht="24.95" customHeight="1" x14ac:dyDescent="0.25">
      <c r="A55" s="179"/>
      <c r="B55" s="170"/>
      <c r="C55" s="172"/>
      <c r="D55" s="172"/>
      <c r="E55" s="171"/>
      <c r="F55" s="171"/>
      <c r="G55" s="171"/>
      <c r="H55" s="171"/>
      <c r="I55" s="207"/>
      <c r="J55" s="207" t="str">
        <f t="shared" ref="J55:Y55" si="16">IF(J$12=$H55,"DL","")</f>
        <v/>
      </c>
      <c r="K55" s="207" t="str">
        <f t="shared" si="16"/>
        <v/>
      </c>
      <c r="L55" s="207" t="str">
        <f t="shared" si="16"/>
        <v/>
      </c>
      <c r="M55" s="207" t="str">
        <f t="shared" si="16"/>
        <v/>
      </c>
      <c r="N55" s="207" t="str">
        <f t="shared" si="16"/>
        <v/>
      </c>
      <c r="O55" s="207" t="str">
        <f t="shared" si="16"/>
        <v/>
      </c>
      <c r="P55" s="207" t="str">
        <f t="shared" si="16"/>
        <v/>
      </c>
      <c r="Q55" s="207" t="str">
        <f t="shared" si="16"/>
        <v/>
      </c>
      <c r="R55" s="207" t="str">
        <f t="shared" si="16"/>
        <v/>
      </c>
      <c r="S55" s="207" t="str">
        <f t="shared" si="16"/>
        <v/>
      </c>
      <c r="T55" s="207" t="str">
        <f t="shared" si="16"/>
        <v/>
      </c>
      <c r="U55" s="207" t="str">
        <f t="shared" si="16"/>
        <v/>
      </c>
      <c r="V55" s="207" t="str">
        <f t="shared" si="16"/>
        <v/>
      </c>
      <c r="W55" s="207" t="str">
        <f t="shared" si="16"/>
        <v/>
      </c>
      <c r="X55" s="207" t="str">
        <f t="shared" si="16"/>
        <v/>
      </c>
      <c r="Y55" s="207" t="str">
        <f t="shared" si="16"/>
        <v/>
      </c>
      <c r="Z55" s="207" t="str">
        <f t="shared" si="13"/>
        <v/>
      </c>
      <c r="AA55" s="207" t="str">
        <f t="shared" si="13"/>
        <v/>
      </c>
      <c r="AB55" s="207" t="str">
        <f t="shared" si="13"/>
        <v/>
      </c>
      <c r="AC55" s="207" t="str">
        <f t="shared" si="13"/>
        <v/>
      </c>
      <c r="AD55" s="207" t="str">
        <f t="shared" si="13"/>
        <v/>
      </c>
      <c r="AE55" s="207" t="str">
        <f t="shared" si="13"/>
        <v/>
      </c>
      <c r="AF55" s="207" t="str">
        <f t="shared" si="13"/>
        <v/>
      </c>
      <c r="AG55" s="207" t="str">
        <f t="shared" si="13"/>
        <v/>
      </c>
      <c r="AH55" s="207" t="str">
        <f t="shared" si="13"/>
        <v/>
      </c>
      <c r="AI55" s="207" t="str">
        <f t="shared" si="13"/>
        <v/>
      </c>
      <c r="AJ55" s="207" t="str">
        <f t="shared" si="13"/>
        <v/>
      </c>
      <c r="AK55" s="207" t="str">
        <f t="shared" si="13"/>
        <v/>
      </c>
      <c r="AL55" s="207" t="str">
        <f t="shared" si="13"/>
        <v/>
      </c>
      <c r="AM55" s="207" t="str">
        <f t="shared" si="13"/>
        <v/>
      </c>
      <c r="AN55" s="207" t="str">
        <f t="shared" si="13"/>
        <v/>
      </c>
      <c r="AO55" s="207" t="str">
        <f t="shared" ref="AO55" si="17">IF(AO$12=$H55,"DL","")</f>
        <v/>
      </c>
      <c r="AP55" s="207" t="str">
        <f t="shared" si="14"/>
        <v/>
      </c>
      <c r="AQ55" s="207" t="str">
        <f t="shared" si="14"/>
        <v/>
      </c>
      <c r="AR55" s="207" t="str">
        <f t="shared" si="14"/>
        <v/>
      </c>
      <c r="AS55" s="207" t="str">
        <f t="shared" si="14"/>
        <v/>
      </c>
      <c r="AT55" s="207" t="str">
        <f t="shared" si="14"/>
        <v/>
      </c>
      <c r="AU55" s="207" t="str">
        <f t="shared" si="14"/>
        <v/>
      </c>
      <c r="AV55" s="207" t="str">
        <f t="shared" si="14"/>
        <v/>
      </c>
      <c r="AW55" s="207" t="str">
        <f t="shared" si="14"/>
        <v/>
      </c>
      <c r="AX55" s="207" t="str">
        <f t="shared" si="14"/>
        <v/>
      </c>
      <c r="AY55" s="207" t="str">
        <f t="shared" si="14"/>
        <v/>
      </c>
      <c r="AZ55" s="207" t="str">
        <f t="shared" si="14"/>
        <v/>
      </c>
      <c r="BA55" s="207" t="str">
        <f t="shared" si="14"/>
        <v/>
      </c>
      <c r="BB55" s="207" t="str">
        <f t="shared" si="14"/>
        <v/>
      </c>
      <c r="BC55" s="207" t="str">
        <f t="shared" si="14"/>
        <v/>
      </c>
      <c r="BD55" s="207" t="str">
        <f t="shared" si="14"/>
        <v/>
      </c>
      <c r="BE55" s="207" t="str">
        <f t="shared" si="14"/>
        <v/>
      </c>
      <c r="BF55" s="205"/>
      <c r="BG55" s="205"/>
    </row>
    <row r="56" spans="1:59" s="206" customFormat="1" ht="24.95" customHeight="1" x14ac:dyDescent="0.25">
      <c r="A56" s="179"/>
      <c r="B56" s="170"/>
      <c r="C56" s="172"/>
      <c r="D56" s="172"/>
      <c r="E56" s="171"/>
      <c r="F56" s="171"/>
      <c r="G56" s="171"/>
      <c r="H56" s="171"/>
      <c r="I56" s="207"/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5"/>
      <c r="BG56" s="205"/>
    </row>
    <row r="57" spans="1:59" s="206" customFormat="1" ht="24.95" customHeight="1" x14ac:dyDescent="0.25">
      <c r="A57" s="179"/>
      <c r="B57" s="170"/>
      <c r="C57" s="172"/>
      <c r="D57" s="172"/>
      <c r="E57" s="171"/>
      <c r="F57" s="171"/>
      <c r="G57" s="171"/>
      <c r="H57" s="171"/>
      <c r="I57" s="207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5"/>
      <c r="BG57" s="205"/>
    </row>
    <row r="58" spans="1:59" s="206" customFormat="1" ht="24.95" customHeight="1" x14ac:dyDescent="0.25">
      <c r="A58" s="179"/>
      <c r="B58" s="170"/>
      <c r="C58" s="172"/>
      <c r="D58" s="172"/>
      <c r="E58" s="171"/>
      <c r="F58" s="171"/>
      <c r="G58" s="171"/>
      <c r="H58" s="171"/>
      <c r="I58" s="207"/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5"/>
      <c r="BG58" s="205"/>
    </row>
    <row r="59" spans="1:59" s="206" customFormat="1" ht="24.95" customHeight="1" x14ac:dyDescent="0.25">
      <c r="A59" s="179"/>
      <c r="B59" s="170"/>
      <c r="C59" s="172"/>
      <c r="D59" s="172"/>
      <c r="E59" s="171"/>
      <c r="F59" s="171"/>
      <c r="G59" s="171"/>
      <c r="H59" s="171"/>
      <c r="I59" s="207"/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5"/>
      <c r="BG59" s="205"/>
    </row>
    <row r="60" spans="1:59" s="206" customFormat="1" ht="24.95" customHeight="1" x14ac:dyDescent="0.25">
      <c r="A60" s="179"/>
      <c r="B60" s="170"/>
      <c r="C60" s="172"/>
      <c r="D60" s="172"/>
      <c r="E60" s="171"/>
      <c r="F60" s="171"/>
      <c r="G60" s="171"/>
      <c r="H60" s="171"/>
      <c r="I60" s="207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5"/>
      <c r="BG60" s="205"/>
    </row>
    <row r="61" spans="1:59" s="206" customFormat="1" ht="24.95" customHeight="1" x14ac:dyDescent="0.25">
      <c r="A61" s="179"/>
      <c r="B61" s="170"/>
      <c r="C61" s="172"/>
      <c r="D61" s="172"/>
      <c r="E61" s="171"/>
      <c r="F61" s="171"/>
      <c r="G61" s="171"/>
      <c r="H61" s="171"/>
      <c r="I61" s="207"/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5"/>
      <c r="BG61" s="205"/>
    </row>
    <row r="62" spans="1:59" s="206" customFormat="1" ht="24.95" customHeight="1" x14ac:dyDescent="0.25">
      <c r="A62" s="179"/>
      <c r="B62" s="173"/>
      <c r="C62" s="174"/>
      <c r="D62" s="174"/>
      <c r="E62" s="175"/>
      <c r="F62" s="175"/>
      <c r="G62" s="175"/>
      <c r="H62" s="175"/>
      <c r="I62" s="207"/>
      <c r="J62" s="207" t="str">
        <f>IF(J$12=$H62,"DL","")</f>
        <v/>
      </c>
      <c r="K62" s="207" t="str">
        <f t="shared" ref="K62:Z67" si="18">IF(K$12=$H62,"DL","")</f>
        <v/>
      </c>
      <c r="L62" s="207" t="str">
        <f t="shared" si="18"/>
        <v/>
      </c>
      <c r="M62" s="207" t="str">
        <f t="shared" si="18"/>
        <v/>
      </c>
      <c r="N62" s="207" t="str">
        <f t="shared" si="18"/>
        <v/>
      </c>
      <c r="O62" s="207" t="str">
        <f t="shared" si="18"/>
        <v/>
      </c>
      <c r="P62" s="207" t="str">
        <f t="shared" si="18"/>
        <v/>
      </c>
      <c r="Q62" s="207" t="str">
        <f t="shared" si="18"/>
        <v/>
      </c>
      <c r="R62" s="207" t="str">
        <f t="shared" si="18"/>
        <v/>
      </c>
      <c r="S62" s="207" t="str">
        <f t="shared" si="18"/>
        <v/>
      </c>
      <c r="T62" s="207" t="str">
        <f t="shared" si="18"/>
        <v/>
      </c>
      <c r="U62" s="207" t="str">
        <f t="shared" si="18"/>
        <v/>
      </c>
      <c r="V62" s="207" t="str">
        <f t="shared" si="18"/>
        <v/>
      </c>
      <c r="W62" s="207" t="str">
        <f t="shared" si="18"/>
        <v/>
      </c>
      <c r="X62" s="207" t="str">
        <f t="shared" si="18"/>
        <v/>
      </c>
      <c r="Y62" s="207" t="str">
        <f t="shared" si="18"/>
        <v/>
      </c>
      <c r="Z62" s="207" t="str">
        <f t="shared" si="18"/>
        <v/>
      </c>
      <c r="AA62" s="207" t="str">
        <f t="shared" ref="AA62:AP67" si="19">IF(AA$12=$H62,"DL","")</f>
        <v/>
      </c>
      <c r="AB62" s="207" t="str">
        <f t="shared" si="19"/>
        <v/>
      </c>
      <c r="AC62" s="207" t="str">
        <f t="shared" si="19"/>
        <v/>
      </c>
      <c r="AD62" s="207" t="str">
        <f t="shared" si="19"/>
        <v/>
      </c>
      <c r="AE62" s="207" t="str">
        <f t="shared" si="19"/>
        <v/>
      </c>
      <c r="AF62" s="207" t="str">
        <f t="shared" si="19"/>
        <v/>
      </c>
      <c r="AG62" s="207" t="str">
        <f t="shared" si="19"/>
        <v/>
      </c>
      <c r="AH62" s="207" t="str">
        <f t="shared" si="19"/>
        <v/>
      </c>
      <c r="AI62" s="207" t="str">
        <f t="shared" si="19"/>
        <v/>
      </c>
      <c r="AJ62" s="207" t="str">
        <f t="shared" si="19"/>
        <v/>
      </c>
      <c r="AK62" s="207" t="str">
        <f t="shared" si="19"/>
        <v/>
      </c>
      <c r="AL62" s="207" t="str">
        <f t="shared" si="19"/>
        <v/>
      </c>
      <c r="AM62" s="207" t="str">
        <f t="shared" si="19"/>
        <v/>
      </c>
      <c r="AN62" s="207" t="str">
        <f t="shared" si="19"/>
        <v/>
      </c>
      <c r="AO62" s="207" t="str">
        <f t="shared" si="19"/>
        <v/>
      </c>
      <c r="AP62" s="207" t="str">
        <f t="shared" si="19"/>
        <v/>
      </c>
      <c r="AQ62" s="207" t="str">
        <f t="shared" ref="AQ62:BE67" si="20">IF(AQ$12=$H62,"DL","")</f>
        <v/>
      </c>
      <c r="AR62" s="207" t="str">
        <f t="shared" si="20"/>
        <v/>
      </c>
      <c r="AS62" s="207" t="str">
        <f t="shared" si="20"/>
        <v/>
      </c>
      <c r="AT62" s="207" t="str">
        <f t="shared" si="20"/>
        <v/>
      </c>
      <c r="AU62" s="207" t="str">
        <f t="shared" si="20"/>
        <v/>
      </c>
      <c r="AV62" s="207" t="str">
        <f t="shared" si="20"/>
        <v/>
      </c>
      <c r="AW62" s="207" t="str">
        <f t="shared" si="20"/>
        <v/>
      </c>
      <c r="AX62" s="207" t="str">
        <f t="shared" si="20"/>
        <v/>
      </c>
      <c r="AY62" s="207" t="str">
        <f t="shared" si="20"/>
        <v/>
      </c>
      <c r="AZ62" s="207" t="str">
        <f t="shared" si="20"/>
        <v/>
      </c>
      <c r="BA62" s="207" t="str">
        <f t="shared" si="20"/>
        <v/>
      </c>
      <c r="BB62" s="207" t="str">
        <f t="shared" si="20"/>
        <v/>
      </c>
      <c r="BC62" s="207" t="str">
        <f t="shared" si="20"/>
        <v/>
      </c>
      <c r="BD62" s="207" t="str">
        <f t="shared" si="20"/>
        <v/>
      </c>
      <c r="BE62" s="207" t="str">
        <f t="shared" si="20"/>
        <v/>
      </c>
      <c r="BF62" s="205"/>
      <c r="BG62" s="205"/>
    </row>
    <row r="63" spans="1:59" s="206" customFormat="1" ht="24.95" customHeight="1" x14ac:dyDescent="0.25">
      <c r="A63" s="179"/>
      <c r="B63" s="173"/>
      <c r="C63" s="174"/>
      <c r="D63" s="174"/>
      <c r="E63" s="175"/>
      <c r="F63" s="175"/>
      <c r="G63" s="175"/>
      <c r="H63" s="175"/>
      <c r="I63" s="207"/>
      <c r="J63" s="207" t="str">
        <f t="shared" ref="J63:Y67" si="21">IF(J$12=$H63,"DL","")</f>
        <v/>
      </c>
      <c r="K63" s="207" t="str">
        <f t="shared" si="18"/>
        <v/>
      </c>
      <c r="L63" s="207" t="str">
        <f t="shared" si="18"/>
        <v/>
      </c>
      <c r="M63" s="207" t="str">
        <f t="shared" si="18"/>
        <v/>
      </c>
      <c r="N63" s="207" t="str">
        <f t="shared" si="18"/>
        <v/>
      </c>
      <c r="O63" s="207" t="str">
        <f t="shared" si="18"/>
        <v/>
      </c>
      <c r="P63" s="207" t="str">
        <f t="shared" si="18"/>
        <v/>
      </c>
      <c r="Q63" s="207" t="str">
        <f t="shared" si="18"/>
        <v/>
      </c>
      <c r="R63" s="207" t="str">
        <f t="shared" si="18"/>
        <v/>
      </c>
      <c r="S63" s="207" t="str">
        <f t="shared" si="18"/>
        <v/>
      </c>
      <c r="T63" s="207" t="str">
        <f t="shared" si="18"/>
        <v/>
      </c>
      <c r="U63" s="207" t="str">
        <f t="shared" si="18"/>
        <v/>
      </c>
      <c r="V63" s="207" t="str">
        <f t="shared" si="18"/>
        <v/>
      </c>
      <c r="W63" s="207" t="str">
        <f t="shared" si="18"/>
        <v/>
      </c>
      <c r="X63" s="207" t="str">
        <f t="shared" si="18"/>
        <v/>
      </c>
      <c r="Y63" s="207" t="str">
        <f t="shared" si="18"/>
        <v/>
      </c>
      <c r="Z63" s="207" t="str">
        <f t="shared" si="18"/>
        <v/>
      </c>
      <c r="AA63" s="207" t="str">
        <f t="shared" si="19"/>
        <v/>
      </c>
      <c r="AB63" s="207" t="str">
        <f t="shared" si="19"/>
        <v/>
      </c>
      <c r="AC63" s="207" t="str">
        <f t="shared" si="19"/>
        <v/>
      </c>
      <c r="AD63" s="207" t="str">
        <f t="shared" si="19"/>
        <v/>
      </c>
      <c r="AE63" s="207" t="str">
        <f t="shared" si="19"/>
        <v/>
      </c>
      <c r="AF63" s="207" t="str">
        <f t="shared" si="19"/>
        <v/>
      </c>
      <c r="AG63" s="207" t="str">
        <f t="shared" si="19"/>
        <v/>
      </c>
      <c r="AH63" s="207" t="str">
        <f t="shared" si="19"/>
        <v/>
      </c>
      <c r="AI63" s="207" t="str">
        <f t="shared" si="19"/>
        <v/>
      </c>
      <c r="AJ63" s="207" t="str">
        <f t="shared" si="19"/>
        <v/>
      </c>
      <c r="AK63" s="207" t="str">
        <f t="shared" si="19"/>
        <v/>
      </c>
      <c r="AL63" s="207" t="str">
        <f t="shared" si="19"/>
        <v/>
      </c>
      <c r="AM63" s="207" t="str">
        <f t="shared" si="19"/>
        <v/>
      </c>
      <c r="AN63" s="207" t="str">
        <f t="shared" si="19"/>
        <v/>
      </c>
      <c r="AO63" s="207" t="str">
        <f t="shared" si="19"/>
        <v/>
      </c>
      <c r="AP63" s="207" t="str">
        <f t="shared" si="19"/>
        <v/>
      </c>
      <c r="AQ63" s="207" t="str">
        <f t="shared" si="20"/>
        <v/>
      </c>
      <c r="AR63" s="207" t="str">
        <f t="shared" si="20"/>
        <v/>
      </c>
      <c r="AS63" s="207" t="str">
        <f t="shared" si="20"/>
        <v/>
      </c>
      <c r="AT63" s="207" t="str">
        <f t="shared" si="20"/>
        <v/>
      </c>
      <c r="AU63" s="207" t="str">
        <f t="shared" si="20"/>
        <v/>
      </c>
      <c r="AV63" s="207" t="str">
        <f t="shared" si="20"/>
        <v/>
      </c>
      <c r="AW63" s="207" t="str">
        <f t="shared" si="20"/>
        <v/>
      </c>
      <c r="AX63" s="207" t="str">
        <f t="shared" si="20"/>
        <v/>
      </c>
      <c r="AY63" s="207" t="str">
        <f t="shared" si="20"/>
        <v/>
      </c>
      <c r="AZ63" s="207" t="str">
        <f t="shared" si="20"/>
        <v/>
      </c>
      <c r="BA63" s="207" t="str">
        <f t="shared" si="20"/>
        <v/>
      </c>
      <c r="BB63" s="207" t="str">
        <f t="shared" si="20"/>
        <v/>
      </c>
      <c r="BC63" s="207" t="str">
        <f t="shared" si="20"/>
        <v/>
      </c>
      <c r="BD63" s="207" t="str">
        <f t="shared" si="20"/>
        <v/>
      </c>
      <c r="BE63" s="207" t="str">
        <f t="shared" si="20"/>
        <v/>
      </c>
      <c r="BF63" s="205"/>
      <c r="BG63" s="205"/>
    </row>
    <row r="64" spans="1:59" s="206" customFormat="1" ht="24.95" customHeight="1" x14ac:dyDescent="0.25">
      <c r="A64" s="179"/>
      <c r="B64" s="173"/>
      <c r="C64" s="174"/>
      <c r="D64" s="174"/>
      <c r="E64" s="175"/>
      <c r="F64" s="175"/>
      <c r="G64" s="175"/>
      <c r="H64" s="175"/>
      <c r="I64" s="207"/>
      <c r="J64" s="207" t="str">
        <f t="shared" si="21"/>
        <v/>
      </c>
      <c r="K64" s="207" t="str">
        <f t="shared" si="18"/>
        <v/>
      </c>
      <c r="L64" s="207" t="str">
        <f t="shared" si="18"/>
        <v/>
      </c>
      <c r="M64" s="207" t="str">
        <f t="shared" si="18"/>
        <v/>
      </c>
      <c r="N64" s="207" t="str">
        <f t="shared" si="18"/>
        <v/>
      </c>
      <c r="O64" s="207" t="str">
        <f t="shared" si="18"/>
        <v/>
      </c>
      <c r="P64" s="207" t="str">
        <f t="shared" si="18"/>
        <v/>
      </c>
      <c r="Q64" s="207" t="str">
        <f t="shared" si="18"/>
        <v/>
      </c>
      <c r="R64" s="207" t="str">
        <f t="shared" si="18"/>
        <v/>
      </c>
      <c r="S64" s="207" t="str">
        <f t="shared" si="18"/>
        <v/>
      </c>
      <c r="T64" s="207" t="str">
        <f t="shared" si="18"/>
        <v/>
      </c>
      <c r="U64" s="207" t="str">
        <f t="shared" si="18"/>
        <v/>
      </c>
      <c r="V64" s="207" t="str">
        <f t="shared" si="18"/>
        <v/>
      </c>
      <c r="W64" s="207" t="str">
        <f t="shared" si="18"/>
        <v/>
      </c>
      <c r="X64" s="207" t="str">
        <f t="shared" si="18"/>
        <v/>
      </c>
      <c r="Y64" s="207" t="str">
        <f t="shared" si="18"/>
        <v/>
      </c>
      <c r="Z64" s="207" t="str">
        <f t="shared" si="18"/>
        <v/>
      </c>
      <c r="AA64" s="207" t="str">
        <f t="shared" si="19"/>
        <v/>
      </c>
      <c r="AB64" s="207" t="str">
        <f t="shared" si="19"/>
        <v/>
      </c>
      <c r="AC64" s="207" t="str">
        <f t="shared" si="19"/>
        <v/>
      </c>
      <c r="AD64" s="207" t="str">
        <f t="shared" si="19"/>
        <v/>
      </c>
      <c r="AE64" s="207" t="str">
        <f t="shared" si="19"/>
        <v/>
      </c>
      <c r="AF64" s="207" t="str">
        <f t="shared" si="19"/>
        <v/>
      </c>
      <c r="AG64" s="207" t="str">
        <f t="shared" si="19"/>
        <v/>
      </c>
      <c r="AH64" s="207" t="str">
        <f t="shared" si="19"/>
        <v/>
      </c>
      <c r="AI64" s="207" t="str">
        <f t="shared" si="19"/>
        <v/>
      </c>
      <c r="AJ64" s="207" t="str">
        <f t="shared" si="19"/>
        <v/>
      </c>
      <c r="AK64" s="207" t="str">
        <f t="shared" si="19"/>
        <v/>
      </c>
      <c r="AL64" s="207" t="str">
        <f t="shared" si="19"/>
        <v/>
      </c>
      <c r="AM64" s="207" t="str">
        <f t="shared" si="19"/>
        <v/>
      </c>
      <c r="AN64" s="207" t="str">
        <f t="shared" si="19"/>
        <v/>
      </c>
      <c r="AO64" s="207" t="str">
        <f t="shared" si="19"/>
        <v/>
      </c>
      <c r="AP64" s="207" t="str">
        <f t="shared" si="19"/>
        <v/>
      </c>
      <c r="AQ64" s="207" t="str">
        <f t="shared" si="20"/>
        <v/>
      </c>
      <c r="AR64" s="207" t="str">
        <f t="shared" si="20"/>
        <v/>
      </c>
      <c r="AS64" s="207" t="str">
        <f t="shared" si="20"/>
        <v/>
      </c>
      <c r="AT64" s="207" t="str">
        <f t="shared" si="20"/>
        <v/>
      </c>
      <c r="AU64" s="207" t="str">
        <f t="shared" si="20"/>
        <v/>
      </c>
      <c r="AV64" s="207" t="str">
        <f t="shared" si="20"/>
        <v/>
      </c>
      <c r="AW64" s="207" t="str">
        <f t="shared" si="20"/>
        <v/>
      </c>
      <c r="AX64" s="207" t="str">
        <f t="shared" si="20"/>
        <v/>
      </c>
      <c r="AY64" s="207" t="str">
        <f t="shared" si="20"/>
        <v/>
      </c>
      <c r="AZ64" s="207" t="str">
        <f t="shared" si="20"/>
        <v/>
      </c>
      <c r="BA64" s="207" t="str">
        <f t="shared" si="20"/>
        <v/>
      </c>
      <c r="BB64" s="207" t="str">
        <f t="shared" si="20"/>
        <v/>
      </c>
      <c r="BC64" s="207" t="str">
        <f t="shared" si="20"/>
        <v/>
      </c>
      <c r="BD64" s="207" t="str">
        <f t="shared" si="20"/>
        <v/>
      </c>
      <c r="BE64" s="207" t="str">
        <f t="shared" si="20"/>
        <v/>
      </c>
      <c r="BF64" s="205"/>
      <c r="BG64" s="205"/>
    </row>
    <row r="65" spans="1:59" s="206" customFormat="1" ht="24.95" customHeight="1" x14ac:dyDescent="0.25">
      <c r="A65" s="179"/>
      <c r="B65" s="173"/>
      <c r="C65" s="174"/>
      <c r="D65" s="174"/>
      <c r="E65" s="175"/>
      <c r="F65" s="175"/>
      <c r="G65" s="175"/>
      <c r="H65" s="175"/>
      <c r="I65" s="207"/>
      <c r="J65" s="207" t="str">
        <f t="shared" si="21"/>
        <v/>
      </c>
      <c r="K65" s="207" t="str">
        <f t="shared" si="18"/>
        <v/>
      </c>
      <c r="L65" s="207" t="str">
        <f t="shared" si="18"/>
        <v/>
      </c>
      <c r="M65" s="207" t="str">
        <f t="shared" si="18"/>
        <v/>
      </c>
      <c r="N65" s="207" t="str">
        <f t="shared" si="18"/>
        <v/>
      </c>
      <c r="O65" s="207" t="str">
        <f t="shared" si="18"/>
        <v/>
      </c>
      <c r="P65" s="207" t="str">
        <f t="shared" si="18"/>
        <v/>
      </c>
      <c r="Q65" s="207" t="str">
        <f t="shared" si="18"/>
        <v/>
      </c>
      <c r="R65" s="207" t="str">
        <f t="shared" si="18"/>
        <v/>
      </c>
      <c r="S65" s="207" t="str">
        <f t="shared" si="18"/>
        <v/>
      </c>
      <c r="T65" s="207" t="str">
        <f t="shared" si="18"/>
        <v/>
      </c>
      <c r="U65" s="207" t="str">
        <f t="shared" si="18"/>
        <v/>
      </c>
      <c r="V65" s="207" t="str">
        <f t="shared" si="18"/>
        <v/>
      </c>
      <c r="W65" s="207" t="str">
        <f t="shared" si="18"/>
        <v/>
      </c>
      <c r="X65" s="207" t="str">
        <f t="shared" si="18"/>
        <v/>
      </c>
      <c r="Y65" s="207" t="str">
        <f t="shared" si="18"/>
        <v/>
      </c>
      <c r="Z65" s="207" t="str">
        <f t="shared" si="18"/>
        <v/>
      </c>
      <c r="AA65" s="207" t="str">
        <f t="shared" si="19"/>
        <v/>
      </c>
      <c r="AB65" s="207" t="str">
        <f t="shared" si="19"/>
        <v/>
      </c>
      <c r="AC65" s="207" t="str">
        <f t="shared" si="19"/>
        <v/>
      </c>
      <c r="AD65" s="207" t="str">
        <f t="shared" si="19"/>
        <v/>
      </c>
      <c r="AE65" s="207" t="str">
        <f t="shared" si="19"/>
        <v/>
      </c>
      <c r="AF65" s="207" t="str">
        <f t="shared" si="19"/>
        <v/>
      </c>
      <c r="AG65" s="207" t="str">
        <f t="shared" si="19"/>
        <v/>
      </c>
      <c r="AH65" s="207" t="str">
        <f t="shared" si="19"/>
        <v/>
      </c>
      <c r="AI65" s="207" t="str">
        <f t="shared" si="19"/>
        <v/>
      </c>
      <c r="AJ65" s="207" t="str">
        <f t="shared" si="19"/>
        <v/>
      </c>
      <c r="AK65" s="207" t="str">
        <f t="shared" si="19"/>
        <v/>
      </c>
      <c r="AL65" s="207" t="str">
        <f t="shared" si="19"/>
        <v/>
      </c>
      <c r="AM65" s="207" t="str">
        <f t="shared" si="19"/>
        <v/>
      </c>
      <c r="AN65" s="207" t="str">
        <f t="shared" si="19"/>
        <v/>
      </c>
      <c r="AO65" s="207" t="str">
        <f t="shared" si="19"/>
        <v/>
      </c>
      <c r="AP65" s="207" t="str">
        <f t="shared" si="19"/>
        <v/>
      </c>
      <c r="AQ65" s="207" t="str">
        <f t="shared" si="20"/>
        <v/>
      </c>
      <c r="AR65" s="207" t="str">
        <f t="shared" si="20"/>
        <v/>
      </c>
      <c r="AS65" s="207" t="str">
        <f t="shared" si="20"/>
        <v/>
      </c>
      <c r="AT65" s="207" t="str">
        <f t="shared" si="20"/>
        <v/>
      </c>
      <c r="AU65" s="207" t="str">
        <f t="shared" si="20"/>
        <v/>
      </c>
      <c r="AV65" s="207" t="str">
        <f t="shared" si="20"/>
        <v/>
      </c>
      <c r="AW65" s="207" t="str">
        <f t="shared" si="20"/>
        <v/>
      </c>
      <c r="AX65" s="207" t="str">
        <f t="shared" si="20"/>
        <v/>
      </c>
      <c r="AY65" s="207" t="str">
        <f t="shared" si="20"/>
        <v/>
      </c>
      <c r="AZ65" s="207" t="str">
        <f t="shared" si="20"/>
        <v/>
      </c>
      <c r="BA65" s="207" t="str">
        <f t="shared" si="20"/>
        <v/>
      </c>
      <c r="BB65" s="207" t="str">
        <f t="shared" si="20"/>
        <v/>
      </c>
      <c r="BC65" s="207" t="str">
        <f t="shared" si="20"/>
        <v/>
      </c>
      <c r="BD65" s="207" t="str">
        <f t="shared" si="20"/>
        <v/>
      </c>
      <c r="BE65" s="207" t="str">
        <f t="shared" si="20"/>
        <v/>
      </c>
      <c r="BF65" s="205"/>
      <c r="BG65" s="205"/>
    </row>
    <row r="66" spans="1:59" s="206" customFormat="1" ht="24.95" customHeight="1" x14ac:dyDescent="0.25">
      <c r="A66" s="179"/>
      <c r="B66" s="173"/>
      <c r="C66" s="174"/>
      <c r="D66" s="174"/>
      <c r="E66" s="175"/>
      <c r="F66" s="175"/>
      <c r="G66" s="175"/>
      <c r="H66" s="175"/>
      <c r="I66" s="207"/>
      <c r="J66" s="207" t="str">
        <f t="shared" si="21"/>
        <v/>
      </c>
      <c r="K66" s="207" t="str">
        <f t="shared" si="18"/>
        <v/>
      </c>
      <c r="L66" s="207" t="str">
        <f t="shared" si="18"/>
        <v/>
      </c>
      <c r="M66" s="207" t="str">
        <f t="shared" si="18"/>
        <v/>
      </c>
      <c r="N66" s="207" t="str">
        <f t="shared" si="18"/>
        <v/>
      </c>
      <c r="O66" s="207" t="str">
        <f t="shared" si="18"/>
        <v/>
      </c>
      <c r="P66" s="207" t="str">
        <f t="shared" si="18"/>
        <v/>
      </c>
      <c r="Q66" s="207" t="str">
        <f t="shared" si="18"/>
        <v/>
      </c>
      <c r="R66" s="207" t="str">
        <f t="shared" si="18"/>
        <v/>
      </c>
      <c r="S66" s="207" t="str">
        <f t="shared" si="18"/>
        <v/>
      </c>
      <c r="T66" s="207" t="str">
        <f t="shared" si="18"/>
        <v/>
      </c>
      <c r="U66" s="207" t="str">
        <f t="shared" si="18"/>
        <v/>
      </c>
      <c r="V66" s="207" t="str">
        <f t="shared" si="18"/>
        <v/>
      </c>
      <c r="W66" s="207" t="str">
        <f t="shared" si="18"/>
        <v/>
      </c>
      <c r="X66" s="207" t="str">
        <f t="shared" si="18"/>
        <v/>
      </c>
      <c r="Y66" s="207" t="str">
        <f t="shared" si="18"/>
        <v/>
      </c>
      <c r="Z66" s="207" t="str">
        <f t="shared" si="18"/>
        <v/>
      </c>
      <c r="AA66" s="207" t="str">
        <f t="shared" si="19"/>
        <v/>
      </c>
      <c r="AB66" s="207" t="str">
        <f t="shared" si="19"/>
        <v/>
      </c>
      <c r="AC66" s="207" t="str">
        <f t="shared" si="19"/>
        <v/>
      </c>
      <c r="AD66" s="207" t="str">
        <f t="shared" si="19"/>
        <v/>
      </c>
      <c r="AE66" s="207" t="str">
        <f t="shared" si="19"/>
        <v/>
      </c>
      <c r="AF66" s="207" t="str">
        <f t="shared" si="19"/>
        <v/>
      </c>
      <c r="AG66" s="207" t="str">
        <f t="shared" si="19"/>
        <v/>
      </c>
      <c r="AH66" s="207" t="str">
        <f t="shared" si="19"/>
        <v/>
      </c>
      <c r="AI66" s="207" t="str">
        <f t="shared" si="19"/>
        <v/>
      </c>
      <c r="AJ66" s="207" t="str">
        <f t="shared" si="19"/>
        <v/>
      </c>
      <c r="AK66" s="207" t="str">
        <f t="shared" si="19"/>
        <v/>
      </c>
      <c r="AL66" s="207" t="str">
        <f t="shared" si="19"/>
        <v/>
      </c>
      <c r="AM66" s="207" t="str">
        <f t="shared" si="19"/>
        <v/>
      </c>
      <c r="AN66" s="207" t="str">
        <f t="shared" si="19"/>
        <v/>
      </c>
      <c r="AO66" s="207" t="str">
        <f t="shared" si="19"/>
        <v/>
      </c>
      <c r="AP66" s="207" t="str">
        <f t="shared" si="19"/>
        <v/>
      </c>
      <c r="AQ66" s="207" t="str">
        <f t="shared" si="20"/>
        <v/>
      </c>
      <c r="AR66" s="207" t="str">
        <f t="shared" si="20"/>
        <v/>
      </c>
      <c r="AS66" s="207" t="str">
        <f t="shared" si="20"/>
        <v/>
      </c>
      <c r="AT66" s="207" t="str">
        <f t="shared" si="20"/>
        <v/>
      </c>
      <c r="AU66" s="207" t="str">
        <f t="shared" si="20"/>
        <v/>
      </c>
      <c r="AV66" s="207" t="str">
        <f t="shared" si="20"/>
        <v/>
      </c>
      <c r="AW66" s="207" t="str">
        <f t="shared" si="20"/>
        <v/>
      </c>
      <c r="AX66" s="207" t="str">
        <f t="shared" si="20"/>
        <v/>
      </c>
      <c r="AY66" s="207" t="str">
        <f t="shared" si="20"/>
        <v/>
      </c>
      <c r="AZ66" s="207" t="str">
        <f t="shared" si="20"/>
        <v/>
      </c>
      <c r="BA66" s="207" t="str">
        <f t="shared" si="20"/>
        <v/>
      </c>
      <c r="BB66" s="207" t="str">
        <f t="shared" si="20"/>
        <v/>
      </c>
      <c r="BC66" s="207" t="str">
        <f t="shared" si="20"/>
        <v/>
      </c>
      <c r="BD66" s="207" t="str">
        <f t="shared" si="20"/>
        <v/>
      </c>
      <c r="BE66" s="207" t="str">
        <f t="shared" si="20"/>
        <v/>
      </c>
      <c r="BF66" s="205"/>
      <c r="BG66" s="205"/>
    </row>
    <row r="67" spans="1:59" s="206" customFormat="1" ht="24.95" customHeight="1" x14ac:dyDescent="0.25">
      <c r="A67" s="179"/>
      <c r="B67" s="173"/>
      <c r="C67" s="174"/>
      <c r="D67" s="174"/>
      <c r="E67" s="175"/>
      <c r="F67" s="175"/>
      <c r="G67" s="175"/>
      <c r="H67" s="175"/>
      <c r="I67" s="207"/>
      <c r="J67" s="207" t="str">
        <f t="shared" si="21"/>
        <v/>
      </c>
      <c r="K67" s="207" t="str">
        <f t="shared" si="21"/>
        <v/>
      </c>
      <c r="L67" s="207" t="str">
        <f t="shared" si="21"/>
        <v/>
      </c>
      <c r="M67" s="207" t="str">
        <f t="shared" si="21"/>
        <v/>
      </c>
      <c r="N67" s="207" t="str">
        <f t="shared" si="21"/>
        <v/>
      </c>
      <c r="O67" s="207" t="str">
        <f t="shared" si="21"/>
        <v/>
      </c>
      <c r="P67" s="207" t="str">
        <f t="shared" si="21"/>
        <v/>
      </c>
      <c r="Q67" s="207" t="str">
        <f t="shared" si="21"/>
        <v/>
      </c>
      <c r="R67" s="207" t="str">
        <f t="shared" si="21"/>
        <v/>
      </c>
      <c r="S67" s="207" t="str">
        <f t="shared" si="21"/>
        <v/>
      </c>
      <c r="T67" s="207" t="str">
        <f t="shared" si="21"/>
        <v/>
      </c>
      <c r="U67" s="207" t="str">
        <f t="shared" si="21"/>
        <v/>
      </c>
      <c r="V67" s="207" t="str">
        <f t="shared" si="21"/>
        <v/>
      </c>
      <c r="W67" s="207" t="str">
        <f t="shared" si="21"/>
        <v/>
      </c>
      <c r="X67" s="207" t="str">
        <f t="shared" si="21"/>
        <v/>
      </c>
      <c r="Y67" s="207" t="str">
        <f t="shared" si="21"/>
        <v/>
      </c>
      <c r="Z67" s="207" t="str">
        <f t="shared" si="18"/>
        <v/>
      </c>
      <c r="AA67" s="207" t="str">
        <f t="shared" si="19"/>
        <v/>
      </c>
      <c r="AB67" s="207" t="str">
        <f t="shared" si="19"/>
        <v/>
      </c>
      <c r="AC67" s="207" t="str">
        <f t="shared" si="19"/>
        <v/>
      </c>
      <c r="AD67" s="207" t="str">
        <f t="shared" si="19"/>
        <v/>
      </c>
      <c r="AE67" s="207" t="str">
        <f t="shared" si="19"/>
        <v/>
      </c>
      <c r="AF67" s="207" t="str">
        <f t="shared" si="19"/>
        <v/>
      </c>
      <c r="AG67" s="207" t="str">
        <f t="shared" si="19"/>
        <v/>
      </c>
      <c r="AH67" s="207" t="str">
        <f t="shared" si="19"/>
        <v/>
      </c>
      <c r="AI67" s="207" t="str">
        <f t="shared" si="19"/>
        <v/>
      </c>
      <c r="AJ67" s="207" t="str">
        <f t="shared" si="19"/>
        <v/>
      </c>
      <c r="AK67" s="207" t="str">
        <f t="shared" si="19"/>
        <v/>
      </c>
      <c r="AL67" s="207" t="str">
        <f t="shared" si="19"/>
        <v/>
      </c>
      <c r="AM67" s="207" t="str">
        <f t="shared" si="19"/>
        <v/>
      </c>
      <c r="AN67" s="207" t="str">
        <f t="shared" si="19"/>
        <v/>
      </c>
      <c r="AO67" s="207" t="str">
        <f t="shared" si="19"/>
        <v/>
      </c>
      <c r="AP67" s="207" t="str">
        <f t="shared" si="19"/>
        <v/>
      </c>
      <c r="AQ67" s="207" t="str">
        <f t="shared" si="20"/>
        <v/>
      </c>
      <c r="AR67" s="207" t="str">
        <f t="shared" si="20"/>
        <v/>
      </c>
      <c r="AS67" s="207" t="str">
        <f t="shared" si="20"/>
        <v/>
      </c>
      <c r="AT67" s="207" t="str">
        <f t="shared" si="20"/>
        <v/>
      </c>
      <c r="AU67" s="207" t="str">
        <f t="shared" si="20"/>
        <v/>
      </c>
      <c r="AV67" s="207" t="str">
        <f t="shared" si="20"/>
        <v/>
      </c>
      <c r="AW67" s="207" t="str">
        <f t="shared" si="20"/>
        <v/>
      </c>
      <c r="AX67" s="207" t="str">
        <f t="shared" si="20"/>
        <v/>
      </c>
      <c r="AY67" s="207" t="str">
        <f t="shared" si="20"/>
        <v/>
      </c>
      <c r="AZ67" s="207" t="str">
        <f t="shared" si="20"/>
        <v/>
      </c>
      <c r="BA67" s="207" t="str">
        <f t="shared" si="20"/>
        <v/>
      </c>
      <c r="BB67" s="207" t="str">
        <f t="shared" si="20"/>
        <v/>
      </c>
      <c r="BC67" s="207" t="str">
        <f t="shared" si="20"/>
        <v/>
      </c>
      <c r="BD67" s="207" t="str">
        <f t="shared" si="20"/>
        <v/>
      </c>
      <c r="BE67" s="207" t="str">
        <f t="shared" si="20"/>
        <v/>
      </c>
      <c r="BF67" s="205"/>
      <c r="BG67" s="205"/>
    </row>
  </sheetData>
  <sheetProtection insertColumns="0" insertRows="0" selectLockedCells="1"/>
  <mergeCells count="12">
    <mergeCell ref="B11:B12"/>
    <mergeCell ref="C11:C12"/>
    <mergeCell ref="D11:D12"/>
    <mergeCell ref="E11:E12"/>
    <mergeCell ref="F11:F12"/>
    <mergeCell ref="G11:G12"/>
    <mergeCell ref="H11:H12"/>
    <mergeCell ref="C4:D4"/>
    <mergeCell ref="F4:G4"/>
    <mergeCell ref="D6:F6"/>
    <mergeCell ref="D7:F7"/>
    <mergeCell ref="G7:H7"/>
  </mergeCells>
  <conditionalFormatting sqref="I13:BE18">
    <cfRule type="expression" dxfId="77" priority="76">
      <formula>Plan</formula>
    </cfRule>
    <cfRule type="expression" dxfId="76" priority="77">
      <formula>MOD(COLUMN(),2)</formula>
    </cfRule>
    <cfRule type="expression" dxfId="75" priority="78">
      <formula>MOD(COLUMN(),2)=0</formula>
    </cfRule>
  </conditionalFormatting>
  <conditionalFormatting sqref="I26:BE31">
    <cfRule type="expression" dxfId="74" priority="73">
      <formula>Plan</formula>
    </cfRule>
    <cfRule type="expression" dxfId="73" priority="74">
      <formula>MOD(COLUMN(),2)</formula>
    </cfRule>
    <cfRule type="expression" dxfId="72" priority="75">
      <formula>MOD(COLUMN(),2)=0</formula>
    </cfRule>
  </conditionalFormatting>
  <conditionalFormatting sqref="I38:BE43">
    <cfRule type="expression" dxfId="71" priority="70">
      <formula>Plan</formula>
    </cfRule>
    <cfRule type="expression" dxfId="70" priority="71">
      <formula>MOD(COLUMN(),2)</formula>
    </cfRule>
    <cfRule type="expression" dxfId="69" priority="72">
      <formula>MOD(COLUMN(),2)=0</formula>
    </cfRule>
  </conditionalFormatting>
  <conditionalFormatting sqref="I19:BE25">
    <cfRule type="expression" dxfId="68" priority="67">
      <formula>Plan</formula>
    </cfRule>
    <cfRule type="expression" dxfId="67" priority="68">
      <formula>MOD(COLUMN(),2)</formula>
    </cfRule>
    <cfRule type="expression" dxfId="66" priority="69">
      <formula>MOD(COLUMN(),2)=0</formula>
    </cfRule>
  </conditionalFormatting>
  <conditionalFormatting sqref="I32:BE37">
    <cfRule type="expression" dxfId="65" priority="64">
      <formula>Plan</formula>
    </cfRule>
    <cfRule type="expression" dxfId="64" priority="65">
      <formula>MOD(COLUMN(),2)</formula>
    </cfRule>
    <cfRule type="expression" dxfId="63" priority="66">
      <formula>MOD(COLUMN(),2)=0</formula>
    </cfRule>
  </conditionalFormatting>
  <conditionalFormatting sqref="I44:BE49">
    <cfRule type="expression" dxfId="62" priority="61">
      <formula>Plan</formula>
    </cfRule>
    <cfRule type="expression" dxfId="61" priority="62">
      <formula>MOD(COLUMN(),2)</formula>
    </cfRule>
    <cfRule type="expression" dxfId="60" priority="63">
      <formula>MOD(COLUMN(),2)=0</formula>
    </cfRule>
  </conditionalFormatting>
  <conditionalFormatting sqref="BD13:BD18">
    <cfRule type="expression" dxfId="59" priority="58">
      <formula>Plan</formula>
    </cfRule>
    <cfRule type="expression" dxfId="58" priority="59">
      <formula>MOD(COLUMN(),2)</formula>
    </cfRule>
    <cfRule type="expression" dxfId="57" priority="60">
      <formula>MOD(COLUMN(),2)=0</formula>
    </cfRule>
  </conditionalFormatting>
  <conditionalFormatting sqref="BC13:BC18">
    <cfRule type="expression" dxfId="56" priority="55">
      <formula>Plan</formula>
    </cfRule>
    <cfRule type="expression" dxfId="55" priority="56">
      <formula>MOD(COLUMN(),2)</formula>
    </cfRule>
    <cfRule type="expression" dxfId="54" priority="57">
      <formula>MOD(COLUMN(),2)=0</formula>
    </cfRule>
  </conditionalFormatting>
  <conditionalFormatting sqref="I67:BE67">
    <cfRule type="expression" dxfId="53" priority="1">
      <formula>Plan</formula>
    </cfRule>
    <cfRule type="expression" dxfId="52" priority="2">
      <formula>MOD(COLUMN(),2)</formula>
    </cfRule>
    <cfRule type="expression" dxfId="51" priority="3">
      <formula>MOD(COLUMN(),2)=0</formula>
    </cfRule>
  </conditionalFormatting>
  <conditionalFormatting sqref="I63:BE63">
    <cfRule type="expression" dxfId="50" priority="34">
      <formula>Plan</formula>
    </cfRule>
    <cfRule type="expression" dxfId="49" priority="35">
      <formula>MOD(COLUMN(),2)</formula>
    </cfRule>
    <cfRule type="expression" dxfId="48" priority="36">
      <formula>MOD(COLUMN(),2)=0</formula>
    </cfRule>
  </conditionalFormatting>
  <conditionalFormatting sqref="I50:BE50">
    <cfRule type="expression" dxfId="47" priority="52">
      <formula>Plan</formula>
    </cfRule>
    <cfRule type="expression" dxfId="46" priority="53">
      <formula>MOD(COLUMN(),2)</formula>
    </cfRule>
    <cfRule type="expression" dxfId="45" priority="54">
      <formula>MOD(COLUMN(),2)=0</formula>
    </cfRule>
  </conditionalFormatting>
  <conditionalFormatting sqref="I51:BE51">
    <cfRule type="expression" dxfId="44" priority="49">
      <formula>Plan</formula>
    </cfRule>
    <cfRule type="expression" dxfId="43" priority="50">
      <formula>MOD(COLUMN(),2)</formula>
    </cfRule>
    <cfRule type="expression" dxfId="42" priority="51">
      <formula>MOD(COLUMN(),2)=0</formula>
    </cfRule>
  </conditionalFormatting>
  <conditionalFormatting sqref="I53:BE53">
    <cfRule type="expression" dxfId="41" priority="46">
      <formula>Plan</formula>
    </cfRule>
    <cfRule type="expression" dxfId="40" priority="47">
      <formula>MOD(COLUMN(),2)</formula>
    </cfRule>
    <cfRule type="expression" dxfId="39" priority="48">
      <formula>MOD(COLUMN(),2)=0</formula>
    </cfRule>
  </conditionalFormatting>
  <conditionalFormatting sqref="I52:BE52">
    <cfRule type="expression" dxfId="38" priority="43">
      <formula>Plan</formula>
    </cfRule>
    <cfRule type="expression" dxfId="37" priority="44">
      <formula>MOD(COLUMN(),2)</formula>
    </cfRule>
    <cfRule type="expression" dxfId="36" priority="45">
      <formula>MOD(COLUMN(),2)=0</formula>
    </cfRule>
  </conditionalFormatting>
  <conditionalFormatting sqref="I54:BE54">
    <cfRule type="expression" dxfId="35" priority="40">
      <formula>Plan</formula>
    </cfRule>
    <cfRule type="expression" dxfId="34" priority="41">
      <formula>MOD(COLUMN(),2)</formula>
    </cfRule>
    <cfRule type="expression" dxfId="33" priority="42">
      <formula>MOD(COLUMN(),2)=0</formula>
    </cfRule>
  </conditionalFormatting>
  <conditionalFormatting sqref="I62:BE62">
    <cfRule type="expression" dxfId="32" priority="37">
      <formula>Plan</formula>
    </cfRule>
    <cfRule type="expression" dxfId="31" priority="38">
      <formula>MOD(COLUMN(),2)</formula>
    </cfRule>
    <cfRule type="expression" dxfId="30" priority="39">
      <formula>MOD(COLUMN(),2)=0</formula>
    </cfRule>
  </conditionalFormatting>
  <conditionalFormatting sqref="I64:BE64">
    <cfRule type="expression" dxfId="29" priority="31">
      <formula>Plan</formula>
    </cfRule>
    <cfRule type="expression" dxfId="28" priority="32">
      <formula>MOD(COLUMN(),2)</formula>
    </cfRule>
    <cfRule type="expression" dxfId="27" priority="33">
      <formula>MOD(COLUMN(),2)=0</formula>
    </cfRule>
  </conditionalFormatting>
  <conditionalFormatting sqref="I65:BE65">
    <cfRule type="expression" dxfId="26" priority="28">
      <formula>Plan</formula>
    </cfRule>
    <cfRule type="expression" dxfId="25" priority="29">
      <formula>MOD(COLUMN(),2)</formula>
    </cfRule>
    <cfRule type="expression" dxfId="24" priority="30">
      <formula>MOD(COLUMN(),2)=0</formula>
    </cfRule>
  </conditionalFormatting>
  <conditionalFormatting sqref="I66:BE66">
    <cfRule type="expression" dxfId="23" priority="25">
      <formula>Plan</formula>
    </cfRule>
    <cfRule type="expression" dxfId="22" priority="26">
      <formula>MOD(COLUMN(),2)</formula>
    </cfRule>
    <cfRule type="expression" dxfId="21" priority="27">
      <formula>MOD(COLUMN(),2)=0</formula>
    </cfRule>
  </conditionalFormatting>
  <conditionalFormatting sqref="I55:BE55">
    <cfRule type="expression" dxfId="20" priority="22">
      <formula>Plan</formula>
    </cfRule>
    <cfRule type="expression" dxfId="19" priority="23">
      <formula>MOD(COLUMN(),2)</formula>
    </cfRule>
    <cfRule type="expression" dxfId="18" priority="24">
      <formula>MOD(COLUMN(),2)=0</formula>
    </cfRule>
  </conditionalFormatting>
  <conditionalFormatting sqref="I57:BE57">
    <cfRule type="expression" dxfId="17" priority="19">
      <formula>Plan</formula>
    </cfRule>
    <cfRule type="expression" dxfId="16" priority="20">
      <formula>MOD(COLUMN(),2)</formula>
    </cfRule>
    <cfRule type="expression" dxfId="15" priority="21">
      <formula>MOD(COLUMN(),2)=0</formula>
    </cfRule>
  </conditionalFormatting>
  <conditionalFormatting sqref="I56:BE56">
    <cfRule type="expression" dxfId="14" priority="16">
      <formula>Plan</formula>
    </cfRule>
    <cfRule type="expression" dxfId="13" priority="17">
      <formula>MOD(COLUMN(),2)</formula>
    </cfRule>
    <cfRule type="expression" dxfId="12" priority="18">
      <formula>MOD(COLUMN(),2)=0</formula>
    </cfRule>
  </conditionalFormatting>
  <conditionalFormatting sqref="I58:BE58">
    <cfRule type="expression" dxfId="11" priority="13">
      <formula>Plan</formula>
    </cfRule>
    <cfRule type="expression" dxfId="10" priority="14">
      <formula>MOD(COLUMN(),2)</formula>
    </cfRule>
    <cfRule type="expression" dxfId="9" priority="15">
      <formula>MOD(COLUMN(),2)=0</formula>
    </cfRule>
  </conditionalFormatting>
  <conditionalFormatting sqref="I59:BE59">
    <cfRule type="expression" dxfId="8" priority="10">
      <formula>Plan</formula>
    </cfRule>
    <cfRule type="expression" dxfId="7" priority="11">
      <formula>MOD(COLUMN(),2)</formula>
    </cfRule>
    <cfRule type="expression" dxfId="6" priority="12">
      <formula>MOD(COLUMN(),2)=0</formula>
    </cfRule>
  </conditionalFormatting>
  <conditionalFormatting sqref="I60:BE60">
    <cfRule type="expression" dxfId="5" priority="7">
      <formula>Plan</formula>
    </cfRule>
    <cfRule type="expression" dxfId="4" priority="8">
      <formula>MOD(COLUMN(),2)</formula>
    </cfRule>
    <cfRule type="expression" dxfId="3" priority="9">
      <formula>MOD(COLUMN(),2)=0</formula>
    </cfRule>
  </conditionalFormatting>
  <conditionalFormatting sqref="I61:BE61">
    <cfRule type="expression" dxfId="2" priority="4">
      <formula>Plan</formula>
    </cfRule>
    <cfRule type="expression" dxfId="1" priority="5">
      <formula>MOD(COLUMN(),2)</formula>
    </cfRule>
    <cfRule type="expression" dxfId="0" priority="6">
      <formula>MOD(COLUMN(),2)=0</formula>
    </cfRule>
  </conditionalFormatting>
  <printOptions horizontalCentered="1"/>
  <pageMargins left="0.23622047244094491" right="0.23622047244094491" top="0.51181102362204722" bottom="0.51181102362204722" header="0.31496062992125984" footer="0.31496062992125984"/>
  <pageSetup paperSize="8" scale="58" orientation="landscape" r:id="rId1"/>
  <headerFooter differentFirst="1"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_x0020_informer xmlns="6d797ff1-cdc0-4194-a446-2a5f07834c6e">
      <UserInfo>
        <DisplayName/>
        <AccountId xsi:nil="true"/>
        <AccountType/>
      </UserInfo>
    </Template_x0020_informer>
    <g3d086bc86e44e86a4fe7b61c7d8fbba xmlns="6d797ff1-cdc0-4194-a446-2a5f07834c6e">
      <Terms xmlns="http://schemas.microsoft.com/office/infopath/2007/PartnerControls"/>
    </g3d086bc86e44e86a4fe7b61c7d8fbba>
    <ef252763ead0458587e46c9d57d506d1 xmlns="6d797ff1-cdc0-4194-a446-2a5f07834c6e">
      <Terms xmlns="http://schemas.microsoft.com/office/infopath/2007/PartnerControls"/>
    </ef252763ead0458587e46c9d57d506d1>
    <TaxCatchAll xmlns="6d797ff1-cdc0-4194-a446-2a5f07834c6e"/>
    <Template_x0020_owner xmlns="6d797ff1-cdc0-4194-a446-2a5f07834c6e">
      <UserInfo>
        <DisplayName/>
        <AccountId xsi:nil="true"/>
        <AccountType/>
      </UserInfo>
    </Template_x0020_owner>
    <Project_x0020_site_x0020_location xmlns="6d797ff1-cdc0-4194-a446-2a5f07834c6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PRJ" ma:contentTypeID="0x0101001700D7C14CAE824F9C2C4B86B632AE7C0036131F53F4884F409F240DBDA3AADDF6" ma:contentTypeVersion="4" ma:contentTypeDescription="" ma:contentTypeScope="" ma:versionID="b1bfd3f72a554fc27369ee1425675fd9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e4a10df31e74f2d2419cc70a3caf5e87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Template_x0020_owner" minOccurs="0"/>
                <xsd:element ref="ns2:Template_x0020_informer" minOccurs="0"/>
                <xsd:element ref="ns2:g3d086bc86e44e86a4fe7b61c7d8fbba" minOccurs="0"/>
                <xsd:element ref="ns2:TaxCatchAll" minOccurs="0"/>
                <xsd:element ref="ns2:TaxCatchAllLabel" minOccurs="0"/>
                <xsd:element ref="ns2:ef252763ead0458587e46c9d57d506d1" minOccurs="0"/>
                <xsd:element ref="ns2:Project_x0020_site_x0020_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Template_x0020_owner" ma:index="8" nillable="true" ma:displayName="Template owner" ma:list="UserInfo" ma:SearchPeopleOnly="false" ma:SharePointGroup="0" ma:internalName="Template_x0020_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mplate_x0020_informer" ma:index="9" nillable="true" ma:displayName="Template informer" ma:list="UserInfo" ma:SearchPeopleOnly="false" ma:SharePointGroup="0" ma:internalName="Template_x0020_inform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3d086bc86e44e86a4fe7b61c7d8fbba" ma:index="10" nillable="true" ma:taxonomy="true" ma:internalName="g3d086bc86e44e86a4fe7b61c7d8fbba" ma:taxonomyFieldName="Project_x0020_Type" ma:displayName="Project Type" ma:default="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3d339ae0-d420-41f3-b657-60e3b9e6e16e}" ma:internalName="TaxCatchAll" ma:showField="CatchAllData" ma:web="173a5efe-38e4-4d64-ae40-78b8979cf99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3d339ae0-d420-41f3-b657-60e3b9e6e16e}" ma:internalName="TaxCatchAllLabel" ma:readOnly="true" ma:showField="CatchAllDataLabel" ma:web="173a5efe-38e4-4d64-ae40-78b8979cf99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f252763ead0458587e46c9d57d506d1" ma:index="14" nillable="true" ma:taxonomy="true" ma:internalName="ef252763ead0458587e46c9d57d506d1" ma:taxonomyFieldName="Scheme" ma:displayName="Scheme" ma:default="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site_x0020_location" ma:index="16" nillable="true" ma:displayName="Project site location" ma:internalName="Project_x0020_site_x0020_loc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ustomer"/>
                    <xsd:enumeration value="Internal"/>
                    <xsd:enumeration value="Ministry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4659c5cd-61ef-40bf-b626-9eb16eb6bc8c" ContentTypeId="0x0101001700D7C14CAE824F9C2C4B86B632AE7C" PreviousValue="false"/>
</file>

<file path=customXml/itemProps1.xml><?xml version="1.0" encoding="utf-8"?>
<ds:datastoreItem xmlns:ds="http://schemas.openxmlformats.org/officeDocument/2006/customXml" ds:itemID="{4B567B07-EC40-4505-8B9F-89E45D1CD260}">
  <ds:schemaRefs>
    <ds:schemaRef ds:uri="http://schemas.microsoft.com/office/2006/documentManagement/types"/>
    <ds:schemaRef ds:uri="http://schemas.microsoft.com/office/infopath/2007/PartnerControls"/>
    <ds:schemaRef ds:uri="6d797ff1-cdc0-4194-a446-2a5f07834c6e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998F467-193D-4A7F-9532-2A0BA8D5CB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B7DD58-A60D-4FB8-8FDB-F678CDF40C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E9D94CB-4ACB-466F-9DBD-02EDACD1FE51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Finanzplan</vt:lpstr>
      <vt:lpstr>Budget ohne Beihilfe</vt:lpstr>
      <vt:lpstr>GANTT</vt:lpstr>
      <vt:lpstr>'Budget ohne Beihilfe'!Print_Area</vt:lpstr>
      <vt:lpstr>Finanzplan!Print_Area</vt:lpstr>
      <vt:lpstr>GANTT!Print_Area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joffermann</dc:creator>
  <cp:lastModifiedBy>Lauer Eric</cp:lastModifiedBy>
  <cp:lastPrinted>2019-07-09T09:17:37Z</cp:lastPrinted>
  <dcterms:created xsi:type="dcterms:W3CDTF">2010-11-25T13:41:07Z</dcterms:created>
  <dcterms:modified xsi:type="dcterms:W3CDTF">2022-09-20T13:35:52Z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0x0101001700D7C14CAE824F9C2C4B86B632AE7C0036131F53F4884F409F240DBDA3AADDF6</vt:lpwstr>
  </property>
  <property fmtid="{D5CDD505-2E9C-101B-9397-08002B2CF9AE}" pid="3" name="Project Type">
    <vt:lpwstr/>
  </property>
  <property fmtid="{D5CDD505-2E9C-101B-9397-08002B2CF9AE}" pid="4" name="Scheme">
    <vt:lpwstr/>
  </property>
</Properties>
</file>