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Service développement rural\1 -Titre 2 2023-2027\Modèles\3.Relevés des factures, recettes et frais de route\Relevés de factures avec logo MA\"/>
    </mc:Choice>
  </mc:AlternateContent>
  <bookViews>
    <workbookView xWindow="38280" yWindow="-120" windowWidth="29040" windowHeight="15840"/>
  </bookViews>
  <sheets>
    <sheet name="Relevé des factures" sheetId="3" r:id="rId1"/>
    <sheet name="Relevé des factures exemple" sheetId="4" r:id="rId2"/>
  </sheets>
  <definedNames>
    <definedName name="_xlnm.Print_Titles" localSheetId="0">'Relevé des factures'!$4:$6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5" i="4" l="1"/>
  <c r="K8" i="3" l="1"/>
  <c r="K9" i="3"/>
  <c r="K10" i="3"/>
  <c r="K11" i="3"/>
  <c r="K12" i="3"/>
  <c r="K7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K39" i="3"/>
  <c r="K40" i="3"/>
  <c r="K41" i="3"/>
  <c r="K42" i="3"/>
  <c r="K43" i="3"/>
  <c r="K44" i="3"/>
  <c r="K45" i="3"/>
  <c r="K46" i="3"/>
  <c r="K47" i="3"/>
  <c r="K48" i="3"/>
  <c r="K49" i="3"/>
  <c r="K50" i="3"/>
  <c r="K51" i="3"/>
  <c r="K52" i="3"/>
  <c r="K53" i="3"/>
  <c r="K54" i="3"/>
  <c r="K55" i="3"/>
  <c r="K56" i="3"/>
  <c r="K57" i="3"/>
  <c r="K58" i="3"/>
  <c r="K59" i="3"/>
  <c r="K60" i="3"/>
  <c r="K26" i="4" l="1"/>
  <c r="K24" i="4"/>
  <c r="K23" i="4"/>
  <c r="K22" i="4"/>
  <c r="H20" i="4" l="1"/>
  <c r="H19" i="4"/>
  <c r="I21" i="4"/>
  <c r="F21" i="4"/>
  <c r="K21" i="4" l="1"/>
  <c r="H21" i="4"/>
  <c r="G21" i="4" s="1"/>
  <c r="H60" i="3" l="1"/>
  <c r="H25" i="4"/>
  <c r="I18" i="4"/>
  <c r="K18" i="4" s="1"/>
  <c r="F18" i="4"/>
  <c r="H17" i="4"/>
  <c r="H16" i="4"/>
  <c r="H18" i="4" s="1"/>
  <c r="G18" i="4" s="1"/>
  <c r="F9" i="4" l="1"/>
  <c r="I9" i="4"/>
  <c r="K9" i="4" s="1"/>
  <c r="H8" i="4"/>
  <c r="H7" i="4"/>
  <c r="H9" i="4" l="1"/>
  <c r="G9" i="4" l="1"/>
  <c r="H22" i="4" l="1"/>
  <c r="F15" i="4"/>
  <c r="F28" i="4" s="1"/>
  <c r="I15" i="4"/>
  <c r="H26" i="4"/>
  <c r="H24" i="4"/>
  <c r="H23" i="4"/>
  <c r="H14" i="4"/>
  <c r="H13" i="4"/>
  <c r="H12" i="4"/>
  <c r="H11" i="4"/>
  <c r="H10" i="4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51" i="3"/>
  <c r="H52" i="3"/>
  <c r="H53" i="3"/>
  <c r="H54" i="3"/>
  <c r="H55" i="3"/>
  <c r="H56" i="3"/>
  <c r="H57" i="3"/>
  <c r="H58" i="3"/>
  <c r="H59" i="3"/>
  <c r="H7" i="3"/>
  <c r="I61" i="3"/>
  <c r="F61" i="3"/>
  <c r="I28" i="4" l="1"/>
  <c r="K15" i="4"/>
  <c r="H15" i="4"/>
  <c r="H28" i="4" s="1"/>
  <c r="K61" i="3"/>
  <c r="J61" i="3" s="1"/>
  <c r="H61" i="3"/>
  <c r="G61" i="3" s="1"/>
  <c r="G28" i="4" l="1"/>
  <c r="G15" i="4"/>
  <c r="K28" i="4" l="1"/>
  <c r="J28" i="4" s="1"/>
</calcChain>
</file>

<file path=xl/sharedStrings.xml><?xml version="1.0" encoding="utf-8"?>
<sst xmlns="http://schemas.openxmlformats.org/spreadsheetml/2006/main" count="102" uniqueCount="68">
  <si>
    <t>N°</t>
  </si>
  <si>
    <t>Date</t>
  </si>
  <si>
    <t>Fournisseur</t>
  </si>
  <si>
    <t>Facture n°</t>
  </si>
  <si>
    <t>Taux TVA %</t>
  </si>
  <si>
    <t xml:space="preserve">Total : </t>
  </si>
  <si>
    <t xml:space="preserve">Porteur de projet: </t>
  </si>
  <si>
    <t>Libellé du projet:</t>
  </si>
  <si>
    <t xml:space="preserve">A REMPLIR PAR LE PORTEUR DE PROJET </t>
  </si>
  <si>
    <t>15.04.2024</t>
  </si>
  <si>
    <t xml:space="preserve">retenue de garantie </t>
  </si>
  <si>
    <t>Total :</t>
  </si>
  <si>
    <t>Fournissseur DEF</t>
  </si>
  <si>
    <t>Travaux de peinture</t>
  </si>
  <si>
    <t>Fournisseur GHI</t>
  </si>
  <si>
    <t>01.05.2023</t>
  </si>
  <si>
    <t>Fournisseur CBA</t>
  </si>
  <si>
    <t>Montant éligible déclaré par le porteur de projet</t>
  </si>
  <si>
    <t>Bureau ABC</t>
  </si>
  <si>
    <t>Honoraires architectes</t>
  </si>
  <si>
    <t xml:space="preserve">Total: </t>
  </si>
  <si>
    <t>Travaux de gros-oeuvre- acompte 1 - retenue de garantie</t>
  </si>
  <si>
    <t>Travaux de gros-oeuvre- acompte 2 - retenue de garantie</t>
  </si>
  <si>
    <t>Travaux de gros-oeuvre- acompte 3 - retenue de garantie</t>
  </si>
  <si>
    <t>Travaux de gros-oeuvre- décompte  - retenue de garantie</t>
  </si>
  <si>
    <t>02.07.2023</t>
  </si>
  <si>
    <t>Fournisseur GHJ</t>
  </si>
  <si>
    <t>03.07.2023</t>
  </si>
  <si>
    <t>Fournisseur HJK</t>
  </si>
  <si>
    <t>2023-175</t>
  </si>
  <si>
    <t>Ventilation - 2% escompte</t>
  </si>
  <si>
    <t xml:space="preserve">Montant Facture TTC
</t>
  </si>
  <si>
    <t>Montant effectivement payé TTC</t>
  </si>
  <si>
    <t xml:space="preserve">Montant Facture hTVA
</t>
  </si>
  <si>
    <t>Certifié sincère et exact, le …</t>
  </si>
  <si>
    <t>Fonction : …</t>
  </si>
  <si>
    <t>Libellé des travaux
et à préciser si Acompte/Décompte/Montant retenue de garantie et autres détails</t>
  </si>
  <si>
    <t>01.02.2023</t>
  </si>
  <si>
    <t>installation chauffage- acompte 1 - retenue de garantie</t>
  </si>
  <si>
    <t>installation chauffage- décompte- retenue de garantie</t>
  </si>
  <si>
    <t>Fournisseur JKL</t>
  </si>
  <si>
    <r>
      <t>Carrelages</t>
    </r>
    <r>
      <rPr>
        <sz val="10"/>
        <rFont val="Calibri"/>
        <family val="2"/>
        <scheme val="minor"/>
      </rPr>
      <t xml:space="preserve"> - retenue de garantie</t>
    </r>
  </si>
  <si>
    <r>
      <t>Total</t>
    </r>
    <r>
      <rPr>
        <b/>
        <sz val="8"/>
        <rFont val="Calibri"/>
        <family val="2"/>
        <scheme val="minor"/>
      </rPr>
      <t xml:space="preserve"> </t>
    </r>
    <r>
      <rPr>
        <sz val="8"/>
        <rFont val="Calibri"/>
        <family val="2"/>
        <scheme val="minor"/>
      </rPr>
      <t xml:space="preserve">(retenue de garantie pas encore payée): </t>
    </r>
  </si>
  <si>
    <t>Taux d'aide :</t>
  </si>
  <si>
    <t>Montant d'aide retenu :</t>
  </si>
  <si>
    <t>Nom et prénom : …</t>
  </si>
  <si>
    <t xml:space="preserve">Signature et cachet : </t>
  </si>
  <si>
    <t>Cases réservées au MA</t>
  </si>
  <si>
    <t>Montant éligible retenu par le MA :</t>
  </si>
  <si>
    <t>10.01.2024</t>
  </si>
  <si>
    <t>12.04.2024</t>
  </si>
  <si>
    <t>10.01.2023</t>
  </si>
  <si>
    <t>30.06.2023</t>
  </si>
  <si>
    <t>25.02.2024</t>
  </si>
  <si>
    <t>15.01.2024</t>
  </si>
  <si>
    <t>01.01.2023</t>
  </si>
  <si>
    <t>02.01.2024</t>
  </si>
  <si>
    <t>Menuiserie intérieure- acompte 1 - retenue de garantie</t>
  </si>
  <si>
    <t>Menuiserie intérieur- décompte- retenue de garantie</t>
  </si>
  <si>
    <t>Fournisseur BCD</t>
  </si>
  <si>
    <t>Fournisseur EFG</t>
  </si>
  <si>
    <t>30.09.2023</t>
  </si>
  <si>
    <t>% éligible ou pos.</t>
  </si>
  <si>
    <t>pos.1-10</t>
  </si>
  <si>
    <t>Mobilier</t>
  </si>
  <si>
    <t>RELEVE DES FACTURES - TVA non-récupérable</t>
  </si>
  <si>
    <r>
      <t>Total</t>
    </r>
    <r>
      <rPr>
        <b/>
        <sz val="8"/>
        <rFont val="Calibri"/>
        <family val="2"/>
        <scheme val="minor"/>
      </rPr>
      <t xml:space="preserve"> :</t>
    </r>
    <r>
      <rPr>
        <b/>
        <sz val="10"/>
        <rFont val="Calibri"/>
        <family val="2"/>
        <scheme val="minor"/>
      </rPr>
      <t xml:space="preserve"> </t>
    </r>
    <r>
      <rPr>
        <sz val="10"/>
        <rFont val="Calibri"/>
        <family val="2"/>
        <scheme val="minor"/>
      </rPr>
      <t>positions éligibles: 15.000 € htva de 17.000 € htva</t>
    </r>
    <r>
      <rPr>
        <sz val="8"/>
        <rFont val="Calibri"/>
        <family val="2"/>
        <scheme val="minor"/>
      </rPr>
      <t xml:space="preserve">
Calcul montant éligible : 18.070,00 € ÷ 17.000 € x 15.000 € = 15.944,12 €</t>
    </r>
  </si>
  <si>
    <r>
      <t xml:space="preserve">Installation électrique, </t>
    </r>
    <r>
      <rPr>
        <sz val="10"/>
        <rFont val="Calibri"/>
        <family val="2"/>
        <scheme val="minor"/>
      </rPr>
      <t xml:space="preserve">- positions non éligibles 300 € htva;
</t>
    </r>
    <r>
      <rPr>
        <i/>
        <sz val="8"/>
        <rFont val="Calibri"/>
        <family val="2"/>
        <scheme val="minor"/>
      </rPr>
      <t>Explication : 5.500,00 € - 300,00 € = 5.200,00 € x 32% + TVA 16% = 1.930,24 €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</si>
</sst>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vertAlign val="superscript"/>
      <sz val="12"/>
      <color theme="1"/>
      <name val="Calibri"/>
      <family val="2"/>
      <scheme val="minor"/>
    </font>
    <font>
      <b/>
      <strike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i/>
      <sz val="8"/>
      <name val="Calibri"/>
      <family val="2"/>
      <scheme val="minor"/>
    </font>
    <font>
      <b/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9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3">
    <xf numFmtId="0" fontId="0" fillId="0" borderId="0" xfId="0"/>
    <xf numFmtId="1" fontId="3" fillId="0" borderId="1" xfId="0" applyNumberFormat="1" applyFont="1" applyBorder="1" applyAlignment="1" applyProtection="1">
      <alignment horizontal="center" vertical="top" wrapText="1"/>
      <protection locked="0"/>
    </xf>
    <xf numFmtId="14" fontId="3" fillId="0" borderId="1" xfId="0" applyNumberFormat="1" applyFont="1" applyBorder="1" applyAlignment="1" applyProtection="1">
      <alignment horizontal="center" vertical="top" wrapText="1"/>
      <protection locked="0"/>
    </xf>
    <xf numFmtId="0" fontId="3" fillId="0" borderId="1" xfId="0" applyNumberFormat="1" applyFont="1" applyBorder="1" applyAlignment="1" applyProtection="1">
      <alignment horizontal="center" vertical="top" wrapText="1"/>
      <protection locked="0"/>
    </xf>
    <xf numFmtId="164" fontId="3" fillId="0" borderId="1" xfId="0" applyNumberFormat="1" applyFont="1" applyBorder="1" applyAlignment="1" applyProtection="1">
      <alignment horizontal="right" vertical="top" wrapText="1"/>
      <protection locked="0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3" fillId="0" borderId="1" xfId="0" applyNumberFormat="1" applyFont="1" applyBorder="1" applyAlignment="1" applyProtection="1">
      <alignment horizontal="left" vertical="top" wrapText="1"/>
      <protection locked="0"/>
    </xf>
    <xf numFmtId="10" fontId="0" fillId="0" borderId="0" xfId="1" applyNumberFormat="1" applyFont="1" applyAlignment="1">
      <alignment horizontal="center"/>
    </xf>
    <xf numFmtId="14" fontId="3" fillId="0" borderId="4" xfId="0" applyNumberFormat="1" applyFont="1" applyBorder="1" applyAlignment="1" applyProtection="1">
      <alignment horizontal="left" vertical="top" wrapText="1"/>
      <protection locked="0"/>
    </xf>
    <xf numFmtId="10" fontId="3" fillId="0" borderId="1" xfId="1" applyNumberFormat="1" applyFont="1" applyBorder="1" applyAlignment="1" applyProtection="1">
      <alignment horizontal="center" vertical="top" wrapText="1"/>
      <protection locked="0"/>
    </xf>
    <xf numFmtId="164" fontId="3" fillId="0" borderId="1" xfId="0" applyNumberFormat="1" applyFont="1" applyBorder="1" applyAlignment="1">
      <alignment horizontal="right" vertical="top" wrapText="1"/>
    </xf>
    <xf numFmtId="10" fontId="3" fillId="0" borderId="1" xfId="1" applyNumberFormat="1" applyFont="1" applyBorder="1" applyAlignment="1">
      <alignment horizontal="center" vertical="top" wrapText="1"/>
    </xf>
    <xf numFmtId="164" fontId="3" fillId="0" borderId="1" xfId="0" applyNumberFormat="1" applyFont="1" applyBorder="1" applyAlignment="1" applyProtection="1">
      <alignment vertical="top" wrapText="1"/>
      <protection locked="0"/>
    </xf>
    <xf numFmtId="164" fontId="3" fillId="0" borderId="1" xfId="0" applyNumberFormat="1" applyFont="1" applyBorder="1" applyAlignment="1">
      <alignment vertical="top" wrapText="1"/>
    </xf>
    <xf numFmtId="0" fontId="0" fillId="0" borderId="0" xfId="0" applyFont="1"/>
    <xf numFmtId="0" fontId="0" fillId="0" borderId="0" xfId="0" applyProtection="1"/>
    <xf numFmtId="10" fontId="0" fillId="0" borderId="0" xfId="1" applyNumberFormat="1" applyFont="1" applyAlignment="1" applyProtection="1">
      <alignment horizontal="center"/>
    </xf>
    <xf numFmtId="0" fontId="0" fillId="0" borderId="0" xfId="0" applyAlignment="1" applyProtection="1">
      <alignment horizontal="center"/>
    </xf>
    <xf numFmtId="0" fontId="7" fillId="0" borderId="0" xfId="0" applyFont="1" applyAlignment="1" applyProtection="1">
      <alignment horizontal="left"/>
    </xf>
    <xf numFmtId="0" fontId="9" fillId="0" borderId="0" xfId="0" applyFont="1" applyProtection="1"/>
    <xf numFmtId="0" fontId="4" fillId="0" borderId="0" xfId="0" applyFont="1" applyAlignment="1" applyProtection="1">
      <alignment horizontal="left" vertical="center" wrapText="1"/>
    </xf>
    <xf numFmtId="0" fontId="8" fillId="0" borderId="0" xfId="0" applyFont="1" applyAlignment="1" applyProtection="1">
      <alignment horizontal="left"/>
    </xf>
    <xf numFmtId="0" fontId="0" fillId="0" borderId="0" xfId="0" applyAlignment="1" applyProtection="1">
      <alignment horizontal="left"/>
    </xf>
    <xf numFmtId="1" fontId="3" fillId="0" borderId="1" xfId="0" applyNumberFormat="1" applyFont="1" applyBorder="1" applyAlignment="1" applyProtection="1">
      <alignment horizontal="center" vertical="top" wrapText="1"/>
    </xf>
    <xf numFmtId="14" fontId="3" fillId="0" borderId="1" xfId="0" applyNumberFormat="1" applyFont="1" applyBorder="1" applyAlignment="1" applyProtection="1">
      <alignment horizontal="center" vertical="top" wrapText="1"/>
    </xf>
    <xf numFmtId="14" fontId="3" fillId="0" borderId="1" xfId="0" applyNumberFormat="1" applyFont="1" applyBorder="1" applyAlignment="1" applyProtection="1">
      <alignment vertical="top" wrapText="1"/>
    </xf>
    <xf numFmtId="0" fontId="3" fillId="0" borderId="1" xfId="0" applyNumberFormat="1" applyFont="1" applyBorder="1" applyAlignment="1" applyProtection="1">
      <alignment horizontal="center" vertical="top" wrapText="1"/>
    </xf>
    <xf numFmtId="0" fontId="3" fillId="0" borderId="1" xfId="0" applyNumberFormat="1" applyFont="1" applyBorder="1" applyAlignment="1" applyProtection="1">
      <alignment vertical="top" wrapText="1"/>
    </xf>
    <xf numFmtId="164" fontId="3" fillId="0" borderId="1" xfId="0" applyNumberFormat="1" applyFont="1" applyBorder="1" applyAlignment="1" applyProtection="1">
      <alignment horizontal="right" vertical="top" wrapText="1"/>
    </xf>
    <xf numFmtId="10" fontId="3" fillId="0" borderId="1" xfId="1" applyNumberFormat="1" applyFont="1" applyBorder="1" applyAlignment="1" applyProtection="1">
      <alignment horizontal="center" vertical="top" wrapText="1"/>
    </xf>
    <xf numFmtId="164" fontId="3" fillId="0" borderId="1" xfId="0" applyNumberFormat="1" applyFont="1" applyBorder="1" applyAlignment="1" applyProtection="1">
      <alignment vertical="top" wrapText="1"/>
    </xf>
    <xf numFmtId="1" fontId="2" fillId="0" borderId="1" xfId="0" applyNumberFormat="1" applyFont="1" applyFill="1" applyBorder="1" applyAlignment="1" applyProtection="1">
      <alignment horizontal="center" vertical="top" wrapText="1"/>
    </xf>
    <xf numFmtId="14" fontId="2" fillId="0" borderId="1" xfId="0" applyNumberFormat="1" applyFont="1" applyFill="1" applyBorder="1" applyAlignment="1" applyProtection="1">
      <alignment horizontal="center" vertical="top" wrapText="1"/>
    </xf>
    <xf numFmtId="14" fontId="2" fillId="0" borderId="1" xfId="0" applyNumberFormat="1" applyFont="1" applyFill="1" applyBorder="1" applyAlignment="1" applyProtection="1">
      <alignment vertical="top" wrapText="1"/>
    </xf>
    <xf numFmtId="0" fontId="2" fillId="0" borderId="1" xfId="0" applyNumberFormat="1" applyFont="1" applyFill="1" applyBorder="1" applyAlignment="1" applyProtection="1">
      <alignment horizontal="center" vertical="top" wrapText="1"/>
    </xf>
    <xf numFmtId="0" fontId="2" fillId="0" borderId="1" xfId="0" applyNumberFormat="1" applyFont="1" applyFill="1" applyBorder="1" applyAlignment="1" applyProtection="1">
      <alignment vertical="top" wrapText="1"/>
    </xf>
    <xf numFmtId="164" fontId="2" fillId="0" borderId="1" xfId="0" applyNumberFormat="1" applyFont="1" applyFill="1" applyBorder="1" applyAlignment="1" applyProtection="1">
      <alignment horizontal="right" vertical="top" wrapText="1"/>
    </xf>
    <xf numFmtId="10" fontId="2" fillId="0" borderId="1" xfId="1" applyNumberFormat="1" applyFont="1" applyFill="1" applyBorder="1" applyAlignment="1" applyProtection="1">
      <alignment horizontal="center" vertical="top" wrapText="1"/>
    </xf>
    <xf numFmtId="10" fontId="2" fillId="0" borderId="1" xfId="1" applyNumberFormat="1" applyFont="1" applyFill="1" applyBorder="1" applyAlignment="1" applyProtection="1">
      <alignment horizontal="right" vertical="top" wrapText="1"/>
    </xf>
    <xf numFmtId="1" fontId="3" fillId="0" borderId="1" xfId="0" applyNumberFormat="1" applyFont="1" applyFill="1" applyBorder="1" applyAlignment="1" applyProtection="1">
      <alignment horizontal="center" vertical="top" wrapText="1"/>
    </xf>
    <xf numFmtId="14" fontId="3" fillId="0" borderId="1" xfId="0" applyNumberFormat="1" applyFont="1" applyFill="1" applyBorder="1" applyAlignment="1" applyProtection="1">
      <alignment horizontal="center" vertical="top" wrapText="1"/>
    </xf>
    <xf numFmtId="14" fontId="3" fillId="0" borderId="1" xfId="0" applyNumberFormat="1" applyFont="1" applyFill="1" applyBorder="1" applyAlignment="1" applyProtection="1">
      <alignment vertical="top" wrapText="1"/>
    </xf>
    <xf numFmtId="0" fontId="3" fillId="0" borderId="1" xfId="0" applyNumberFormat="1" applyFont="1" applyFill="1" applyBorder="1" applyAlignment="1" applyProtection="1">
      <alignment horizontal="center" vertical="top" wrapText="1"/>
    </xf>
    <xf numFmtId="0" fontId="3" fillId="0" borderId="1" xfId="0" applyNumberFormat="1" applyFont="1" applyFill="1" applyBorder="1" applyAlignment="1" applyProtection="1">
      <alignment vertical="top" wrapText="1"/>
    </xf>
    <xf numFmtId="164" fontId="3" fillId="0" borderId="1" xfId="0" applyNumberFormat="1" applyFont="1" applyFill="1" applyBorder="1" applyAlignment="1" applyProtection="1">
      <alignment horizontal="right" vertical="top" wrapText="1"/>
    </xf>
    <xf numFmtId="10" fontId="3" fillId="0" borderId="1" xfId="1" applyNumberFormat="1" applyFont="1" applyFill="1" applyBorder="1" applyAlignment="1" applyProtection="1">
      <alignment horizontal="center" vertical="top" wrapText="1"/>
    </xf>
    <xf numFmtId="164" fontId="3" fillId="0" borderId="1" xfId="0" applyNumberFormat="1" applyFont="1" applyFill="1" applyBorder="1" applyAlignment="1" applyProtection="1">
      <alignment vertical="top" wrapText="1"/>
    </xf>
    <xf numFmtId="164" fontId="2" fillId="0" borderId="1" xfId="0" applyNumberFormat="1" applyFont="1" applyFill="1" applyBorder="1" applyAlignment="1" applyProtection="1">
      <alignment vertical="top" wrapText="1"/>
    </xf>
    <xf numFmtId="14" fontId="2" fillId="0" borderId="4" xfId="0" applyNumberFormat="1" applyFont="1" applyFill="1" applyBorder="1" applyAlignment="1" applyProtection="1">
      <alignment horizontal="left" vertical="top" wrapText="1"/>
    </xf>
    <xf numFmtId="0" fontId="2" fillId="0" borderId="1" xfId="0" applyNumberFormat="1" applyFont="1" applyFill="1" applyBorder="1" applyAlignment="1" applyProtection="1">
      <alignment horizontal="left" vertical="top" wrapText="1"/>
    </xf>
    <xf numFmtId="0" fontId="10" fillId="0" borderId="1" xfId="0" applyFont="1" applyBorder="1" applyProtection="1"/>
    <xf numFmtId="0" fontId="3" fillId="0" borderId="1" xfId="0" applyNumberFormat="1" applyFont="1" applyBorder="1" applyAlignment="1" applyProtection="1">
      <alignment horizontal="left" vertical="top" wrapText="1"/>
    </xf>
    <xf numFmtId="14" fontId="3" fillId="0" borderId="4" xfId="0" applyNumberFormat="1" applyFont="1" applyBorder="1" applyAlignment="1" applyProtection="1">
      <alignment horizontal="left" vertical="top" wrapText="1"/>
    </xf>
    <xf numFmtId="164" fontId="2" fillId="0" borderId="1" xfId="0" applyNumberFormat="1" applyFont="1" applyBorder="1" applyAlignment="1" applyProtection="1">
      <alignment horizontal="right" vertical="top" wrapText="1"/>
    </xf>
    <xf numFmtId="164" fontId="3" fillId="0" borderId="0" xfId="0" applyNumberFormat="1" applyFont="1" applyFill="1" applyBorder="1" applyAlignment="1" applyProtection="1">
      <alignment vertical="center"/>
    </xf>
    <xf numFmtId="0" fontId="0" fillId="0" borderId="0" xfId="0" applyBorder="1" applyAlignment="1" applyProtection="1">
      <alignment horizontal="center"/>
    </xf>
    <xf numFmtId="164" fontId="4" fillId="0" borderId="0" xfId="0" applyNumberFormat="1" applyFont="1" applyFill="1" applyBorder="1" applyAlignment="1" applyProtection="1">
      <alignment vertical="center" wrapText="1"/>
    </xf>
    <xf numFmtId="0" fontId="5" fillId="0" borderId="0" xfId="0" applyFont="1" applyBorder="1" applyAlignment="1" applyProtection="1">
      <alignment wrapText="1"/>
    </xf>
    <xf numFmtId="164" fontId="2" fillId="0" borderId="0" xfId="0" applyNumberFormat="1" applyFont="1" applyFill="1" applyBorder="1" applyAlignment="1" applyProtection="1">
      <alignment horizontal="right" vertical="top" wrapText="1"/>
    </xf>
    <xf numFmtId="164" fontId="2" fillId="0" borderId="0" xfId="0" applyNumberFormat="1" applyFont="1" applyFill="1" applyBorder="1" applyAlignment="1" applyProtection="1">
      <alignment horizontal="left" vertical="top" wrapText="1"/>
    </xf>
    <xf numFmtId="164" fontId="2" fillId="0" borderId="0" xfId="0" applyNumberFormat="1" applyFont="1" applyFill="1" applyBorder="1" applyAlignment="1" applyProtection="1">
      <alignment horizontal="center" vertical="top" wrapText="1"/>
    </xf>
    <xf numFmtId="10" fontId="2" fillId="0" borderId="0" xfId="1" applyNumberFormat="1" applyFont="1" applyFill="1" applyBorder="1" applyAlignment="1" applyProtection="1">
      <alignment horizontal="center" vertical="top" wrapText="1"/>
    </xf>
    <xf numFmtId="0" fontId="0" fillId="0" borderId="0" xfId="0" applyFill="1"/>
    <xf numFmtId="0" fontId="2" fillId="3" borderId="1" xfId="0" applyFont="1" applyFill="1" applyBorder="1" applyAlignment="1" applyProtection="1">
      <alignment horizontal="center" vertical="top" wrapText="1"/>
    </xf>
    <xf numFmtId="0" fontId="2" fillId="3" borderId="4" xfId="0" applyFont="1" applyFill="1" applyBorder="1" applyAlignment="1" applyProtection="1">
      <alignment vertical="top" wrapText="1"/>
    </xf>
    <xf numFmtId="0" fontId="2" fillId="3" borderId="1" xfId="0" applyFont="1" applyFill="1" applyBorder="1" applyAlignment="1" applyProtection="1">
      <alignment horizontal="left" vertical="top" wrapText="1"/>
    </xf>
    <xf numFmtId="164" fontId="2" fillId="3" borderId="1" xfId="0" applyNumberFormat="1" applyFont="1" applyFill="1" applyBorder="1" applyAlignment="1" applyProtection="1">
      <alignment horizontal="center" vertical="top" wrapText="1"/>
    </xf>
    <xf numFmtId="10" fontId="2" fillId="3" borderId="1" xfId="1" applyNumberFormat="1" applyFont="1" applyFill="1" applyBorder="1" applyAlignment="1" applyProtection="1">
      <alignment horizontal="center" vertical="top" wrapText="1"/>
    </xf>
    <xf numFmtId="164" fontId="2" fillId="3" borderId="6" xfId="0" applyNumberFormat="1" applyFont="1" applyFill="1" applyBorder="1" applyAlignment="1" applyProtection="1">
      <alignment horizontal="left" vertical="top" wrapText="1"/>
    </xf>
    <xf numFmtId="164" fontId="2" fillId="3" borderId="3" xfId="0" applyNumberFormat="1" applyFont="1" applyFill="1" applyBorder="1" applyAlignment="1" applyProtection="1">
      <alignment horizontal="center" vertical="top" wrapText="1"/>
    </xf>
    <xf numFmtId="164" fontId="2" fillId="3" borderId="3" xfId="0" applyNumberFormat="1" applyFont="1" applyFill="1" applyBorder="1" applyAlignment="1" applyProtection="1">
      <alignment horizontal="left" vertical="top" wrapText="1"/>
    </xf>
    <xf numFmtId="164" fontId="2" fillId="3" borderId="3" xfId="0" applyNumberFormat="1" applyFont="1" applyFill="1" applyBorder="1" applyAlignment="1" applyProtection="1">
      <alignment horizontal="right" vertical="top" wrapText="1"/>
    </xf>
    <xf numFmtId="10" fontId="2" fillId="3" borderId="3" xfId="1" applyNumberFormat="1" applyFont="1" applyFill="1" applyBorder="1" applyAlignment="1" applyProtection="1">
      <alignment horizontal="center" vertical="top" wrapText="1"/>
    </xf>
    <xf numFmtId="164" fontId="2" fillId="3" borderId="6" xfId="0" applyNumberFormat="1" applyFont="1" applyFill="1" applyBorder="1" applyAlignment="1">
      <alignment horizontal="left" vertical="top" wrapText="1"/>
    </xf>
    <xf numFmtId="164" fontId="2" fillId="3" borderId="3" xfId="0" applyNumberFormat="1" applyFont="1" applyFill="1" applyBorder="1" applyAlignment="1">
      <alignment horizontal="center" vertical="top" wrapText="1"/>
    </xf>
    <xf numFmtId="164" fontId="2" fillId="3" borderId="3" xfId="0" applyNumberFormat="1" applyFont="1" applyFill="1" applyBorder="1" applyAlignment="1">
      <alignment horizontal="left" vertical="top" wrapText="1"/>
    </xf>
    <xf numFmtId="164" fontId="2" fillId="3" borderId="3" xfId="0" applyNumberFormat="1" applyFont="1" applyFill="1" applyBorder="1" applyAlignment="1">
      <alignment horizontal="right" vertical="top" wrapText="1"/>
    </xf>
    <xf numFmtId="10" fontId="2" fillId="3" borderId="3" xfId="1" applyNumberFormat="1" applyFont="1" applyFill="1" applyBorder="1" applyAlignment="1">
      <alignment horizontal="center" vertical="top" wrapText="1"/>
    </xf>
    <xf numFmtId="164" fontId="2" fillId="3" borderId="3" xfId="0" applyNumberFormat="1" applyFont="1" applyFill="1" applyBorder="1" applyAlignment="1" applyProtection="1">
      <alignment horizontal="right" vertical="top" wrapText="1"/>
      <protection locked="0"/>
    </xf>
    <xf numFmtId="164" fontId="0" fillId="2" borderId="4" xfId="0" applyNumberFormat="1" applyFill="1" applyBorder="1" applyAlignment="1" applyProtection="1">
      <alignment horizontal="center"/>
    </xf>
    <xf numFmtId="0" fontId="0" fillId="2" borderId="7" xfId="0" applyFill="1" applyBorder="1" applyAlignment="1" applyProtection="1">
      <alignment horizontal="center"/>
    </xf>
    <xf numFmtId="9" fontId="0" fillId="2" borderId="4" xfId="1" applyFont="1" applyFill="1" applyBorder="1" applyAlignment="1" applyProtection="1">
      <alignment horizontal="center"/>
    </xf>
    <xf numFmtId="9" fontId="0" fillId="2" borderId="7" xfId="1" applyFont="1" applyFill="1" applyBorder="1" applyAlignment="1" applyProtection="1">
      <alignment horizontal="center"/>
    </xf>
    <xf numFmtId="0" fontId="0" fillId="2" borderId="4" xfId="0" applyFill="1" applyBorder="1" applyAlignment="1" applyProtection="1">
      <alignment horizontal="center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/>
    <xf numFmtId="0" fontId="4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164" fontId="2" fillId="3" borderId="2" xfId="0" applyNumberFormat="1" applyFont="1" applyFill="1" applyBorder="1" applyAlignment="1">
      <alignment horizontal="right" vertical="top" wrapText="1"/>
    </xf>
    <xf numFmtId="164" fontId="2" fillId="3" borderId="3" xfId="0" applyNumberFormat="1" applyFont="1" applyFill="1" applyBorder="1" applyAlignment="1">
      <alignment horizontal="right" vertical="top" wrapText="1"/>
    </xf>
    <xf numFmtId="0" fontId="6" fillId="0" borderId="0" xfId="0" applyFont="1" applyAlignment="1">
      <alignment horizontal="center"/>
    </xf>
    <xf numFmtId="0" fontId="4" fillId="0" borderId="4" xfId="0" applyFont="1" applyFill="1" applyBorder="1" applyAlignment="1">
      <alignment horizontal="center" wrapText="1"/>
    </xf>
    <xf numFmtId="0" fontId="4" fillId="0" borderId="5" xfId="0" applyFont="1" applyFill="1" applyBorder="1" applyAlignment="1">
      <alignment horizontal="center" wrapText="1"/>
    </xf>
    <xf numFmtId="0" fontId="4" fillId="0" borderId="7" xfId="0" applyFont="1" applyFill="1" applyBorder="1" applyAlignment="1">
      <alignment horizontal="center" wrapText="1"/>
    </xf>
    <xf numFmtId="0" fontId="4" fillId="0" borderId="0" xfId="0" applyFont="1" applyBorder="1" applyAlignment="1" applyProtection="1">
      <alignment horizontal="left" vertical="center" wrapText="1"/>
      <protection locked="0"/>
    </xf>
    <xf numFmtId="0" fontId="4" fillId="0" borderId="8" xfId="0" applyFont="1" applyBorder="1" applyAlignment="1" applyProtection="1">
      <alignment horizontal="left" vertical="center" wrapText="1"/>
      <protection locked="0"/>
    </xf>
    <xf numFmtId="164" fontId="4" fillId="2" borderId="4" xfId="0" applyNumberFormat="1" applyFont="1" applyFill="1" applyBorder="1" applyAlignment="1" applyProtection="1">
      <alignment vertical="center" wrapText="1"/>
    </xf>
    <xf numFmtId="0" fontId="0" fillId="2" borderId="5" xfId="0" applyFill="1" applyBorder="1" applyAlignment="1" applyProtection="1">
      <alignment wrapText="1"/>
    </xf>
    <xf numFmtId="0" fontId="0" fillId="2" borderId="7" xfId="0" applyFill="1" applyBorder="1" applyAlignment="1" applyProtection="1">
      <alignment wrapText="1"/>
    </xf>
    <xf numFmtId="0" fontId="4" fillId="0" borderId="0" xfId="0" applyFont="1" applyAlignment="1" applyProtection="1">
      <alignment horizontal="left" vertical="center"/>
    </xf>
    <xf numFmtId="0" fontId="0" fillId="0" borderId="0" xfId="0" applyAlignment="1" applyProtection="1">
      <alignment horizontal="left" vertical="center"/>
    </xf>
    <xf numFmtId="0" fontId="0" fillId="0" borderId="0" xfId="0" applyAlignment="1" applyProtection="1"/>
    <xf numFmtId="0" fontId="4" fillId="0" borderId="0" xfId="0" applyFont="1" applyAlignment="1" applyProtection="1">
      <alignment horizontal="left" vertical="center" wrapText="1"/>
    </xf>
    <xf numFmtId="0" fontId="0" fillId="0" borderId="0" xfId="0" applyAlignment="1" applyProtection="1">
      <alignment wrapText="1"/>
    </xf>
    <xf numFmtId="164" fontId="2" fillId="3" borderId="2" xfId="0" applyNumberFormat="1" applyFont="1" applyFill="1" applyBorder="1" applyAlignment="1" applyProtection="1">
      <alignment horizontal="right" vertical="top" wrapText="1"/>
    </xf>
    <xf numFmtId="164" fontId="2" fillId="3" borderId="3" xfId="0" applyNumberFormat="1" applyFont="1" applyFill="1" applyBorder="1" applyAlignment="1" applyProtection="1">
      <alignment horizontal="right" vertical="top" wrapText="1"/>
    </xf>
    <xf numFmtId="0" fontId="4" fillId="0" borderId="4" xfId="0" applyFont="1" applyFill="1" applyBorder="1" applyAlignment="1" applyProtection="1">
      <alignment horizontal="center" wrapText="1"/>
    </xf>
    <xf numFmtId="0" fontId="4" fillId="0" borderId="5" xfId="0" applyFont="1" applyFill="1" applyBorder="1" applyAlignment="1" applyProtection="1">
      <alignment horizontal="center" wrapText="1"/>
    </xf>
    <xf numFmtId="0" fontId="4" fillId="0" borderId="7" xfId="0" applyFont="1" applyFill="1" applyBorder="1" applyAlignment="1" applyProtection="1">
      <alignment horizontal="center" wrapText="1"/>
    </xf>
    <xf numFmtId="0" fontId="6" fillId="0" borderId="0" xfId="0" applyFont="1" applyAlignment="1" applyProtection="1">
      <alignment horizontal="center"/>
    </xf>
    <xf numFmtId="0" fontId="4" fillId="0" borderId="0" xfId="0" applyFont="1" applyBorder="1" applyAlignment="1" applyProtection="1">
      <alignment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2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6"/>
  <sheetViews>
    <sheetView tabSelected="1" zoomScaleNormal="100" workbookViewId="0">
      <pane ySplit="6" topLeftCell="A7" activePane="bottomLeft" state="frozen"/>
      <selection pane="bottomLeft" sqref="A1:E1"/>
    </sheetView>
  </sheetViews>
  <sheetFormatPr defaultRowHeight="14.4" x14ac:dyDescent="0.3"/>
  <cols>
    <col min="1" max="1" width="4.6640625" style="5" customWidth="1"/>
    <col min="2" max="2" width="10.6640625" style="5" customWidth="1"/>
    <col min="3" max="3" width="20.6640625" customWidth="1"/>
    <col min="4" max="4" width="10.6640625" style="5" customWidth="1"/>
    <col min="5" max="5" width="51.6640625" style="6" customWidth="1"/>
    <col min="6" max="6" width="13.6640625" customWidth="1"/>
    <col min="7" max="7" width="7.6640625" style="5" customWidth="1"/>
    <col min="8" max="9" width="13.6640625" customWidth="1"/>
    <col min="10" max="10" width="7.6640625" style="5" customWidth="1"/>
    <col min="11" max="11" width="15.33203125" customWidth="1"/>
  </cols>
  <sheetData>
    <row r="1" spans="1:11" ht="15.6" customHeight="1" x14ac:dyDescent="0.3">
      <c r="A1" s="85" t="s">
        <v>6</v>
      </c>
      <c r="B1" s="86"/>
      <c r="C1" s="87"/>
      <c r="D1" s="87"/>
      <c r="E1" s="87"/>
    </row>
    <row r="2" spans="1:11" ht="15.45" customHeight="1" x14ac:dyDescent="0.3">
      <c r="A2" s="88" t="s">
        <v>7</v>
      </c>
      <c r="B2" s="89"/>
      <c r="C2" s="89"/>
      <c r="D2" s="89"/>
      <c r="E2" s="89"/>
      <c r="H2" s="93" t="s">
        <v>8</v>
      </c>
      <c r="I2" s="94"/>
      <c r="J2" s="94"/>
      <c r="K2" s="95"/>
    </row>
    <row r="3" spans="1:11" ht="9" customHeight="1" x14ac:dyDescent="0.3"/>
    <row r="4" spans="1:11" ht="25.8" x14ac:dyDescent="0.5">
      <c r="A4" s="92" t="s">
        <v>65</v>
      </c>
      <c r="B4" s="92"/>
      <c r="C4" s="92"/>
      <c r="D4" s="92"/>
      <c r="E4" s="92"/>
      <c r="F4" s="92"/>
      <c r="G4" s="92"/>
      <c r="H4" s="92"/>
      <c r="I4" s="92"/>
      <c r="J4" s="92"/>
      <c r="K4" s="92"/>
    </row>
    <row r="6" spans="1:11" s="5" customFormat="1" ht="43.2" customHeight="1" x14ac:dyDescent="0.3">
      <c r="A6" s="64" t="s">
        <v>0</v>
      </c>
      <c r="B6" s="64" t="s">
        <v>1</v>
      </c>
      <c r="C6" s="65" t="s">
        <v>2</v>
      </c>
      <c r="D6" s="64" t="s">
        <v>3</v>
      </c>
      <c r="E6" s="66" t="s">
        <v>36</v>
      </c>
      <c r="F6" s="67" t="s">
        <v>33</v>
      </c>
      <c r="G6" s="68" t="s">
        <v>4</v>
      </c>
      <c r="H6" s="67" t="s">
        <v>31</v>
      </c>
      <c r="I6" s="67" t="s">
        <v>32</v>
      </c>
      <c r="J6" s="68" t="s">
        <v>62</v>
      </c>
      <c r="K6" s="67" t="s">
        <v>17</v>
      </c>
    </row>
    <row r="7" spans="1:11" x14ac:dyDescent="0.3">
      <c r="A7" s="1"/>
      <c r="B7" s="2"/>
      <c r="C7" s="9"/>
      <c r="D7" s="3"/>
      <c r="E7" s="7"/>
      <c r="F7" s="13"/>
      <c r="G7" s="12"/>
      <c r="H7" s="11">
        <f t="shared" ref="H7:H59" si="0">ROUND(F7+(F7*G7),2)</f>
        <v>0</v>
      </c>
      <c r="I7" s="13"/>
      <c r="J7" s="10"/>
      <c r="K7" s="14">
        <f>ROUND(I7*J7,2)</f>
        <v>0</v>
      </c>
    </row>
    <row r="8" spans="1:11" x14ac:dyDescent="0.3">
      <c r="A8" s="1"/>
      <c r="B8" s="2"/>
      <c r="C8" s="9"/>
      <c r="D8" s="3"/>
      <c r="E8" s="7"/>
      <c r="F8" s="4"/>
      <c r="G8" s="12"/>
      <c r="H8" s="11">
        <f t="shared" si="0"/>
        <v>0</v>
      </c>
      <c r="I8" s="4"/>
      <c r="J8" s="10"/>
      <c r="K8" s="14">
        <f t="shared" ref="K8:K12" si="1">ROUND(I8*J8,2)</f>
        <v>0</v>
      </c>
    </row>
    <row r="9" spans="1:11" x14ac:dyDescent="0.3">
      <c r="A9" s="1"/>
      <c r="B9" s="2"/>
      <c r="C9" s="9"/>
      <c r="D9" s="3"/>
      <c r="E9" s="7"/>
      <c r="F9" s="4"/>
      <c r="G9" s="12"/>
      <c r="H9" s="11">
        <f t="shared" si="0"/>
        <v>0</v>
      </c>
      <c r="I9" s="4"/>
      <c r="J9" s="10"/>
      <c r="K9" s="14">
        <f t="shared" si="1"/>
        <v>0</v>
      </c>
    </row>
    <row r="10" spans="1:11" x14ac:dyDescent="0.3">
      <c r="A10" s="1"/>
      <c r="B10" s="2"/>
      <c r="C10" s="9"/>
      <c r="D10" s="3"/>
      <c r="E10" s="7"/>
      <c r="F10" s="4"/>
      <c r="G10" s="12"/>
      <c r="H10" s="11">
        <f t="shared" si="0"/>
        <v>0</v>
      </c>
      <c r="I10" s="4"/>
      <c r="J10" s="10"/>
      <c r="K10" s="14">
        <f t="shared" si="1"/>
        <v>0</v>
      </c>
    </row>
    <row r="11" spans="1:11" x14ac:dyDescent="0.3">
      <c r="A11" s="1"/>
      <c r="B11" s="2"/>
      <c r="C11" s="9"/>
      <c r="D11" s="3"/>
      <c r="E11" s="7"/>
      <c r="F11" s="13"/>
      <c r="G11" s="12"/>
      <c r="H11" s="11">
        <f t="shared" si="0"/>
        <v>0</v>
      </c>
      <c r="I11" s="13"/>
      <c r="J11" s="10"/>
      <c r="K11" s="14">
        <f t="shared" si="1"/>
        <v>0</v>
      </c>
    </row>
    <row r="12" spans="1:11" x14ac:dyDescent="0.3">
      <c r="A12" s="1"/>
      <c r="B12" s="2"/>
      <c r="C12" s="9"/>
      <c r="D12" s="3"/>
      <c r="E12" s="7"/>
      <c r="F12" s="4"/>
      <c r="G12" s="12"/>
      <c r="H12" s="11">
        <f t="shared" si="0"/>
        <v>0</v>
      </c>
      <c r="I12" s="4"/>
      <c r="J12" s="10"/>
      <c r="K12" s="14">
        <f t="shared" si="1"/>
        <v>0</v>
      </c>
    </row>
    <row r="13" spans="1:11" x14ac:dyDescent="0.3">
      <c r="A13" s="1"/>
      <c r="B13" s="2"/>
      <c r="C13" s="9"/>
      <c r="D13" s="3"/>
      <c r="E13" s="7"/>
      <c r="F13" s="13"/>
      <c r="G13" s="12"/>
      <c r="H13" s="11">
        <f t="shared" si="0"/>
        <v>0</v>
      </c>
      <c r="I13" s="13"/>
      <c r="J13" s="10"/>
      <c r="K13" s="14">
        <f t="shared" ref="K13:K60" si="2">ROUND(I13*J13,2)</f>
        <v>0</v>
      </c>
    </row>
    <row r="14" spans="1:11" x14ac:dyDescent="0.3">
      <c r="A14" s="1"/>
      <c r="B14" s="2"/>
      <c r="C14" s="9"/>
      <c r="D14" s="3"/>
      <c r="E14" s="7"/>
      <c r="F14" s="4"/>
      <c r="G14" s="12"/>
      <c r="H14" s="11">
        <f t="shared" si="0"/>
        <v>0</v>
      </c>
      <c r="I14" s="4"/>
      <c r="J14" s="10"/>
      <c r="K14" s="14">
        <f t="shared" si="2"/>
        <v>0</v>
      </c>
    </row>
    <row r="15" spans="1:11" x14ac:dyDescent="0.3">
      <c r="A15" s="1"/>
      <c r="B15" s="2"/>
      <c r="C15" s="9"/>
      <c r="D15" s="3"/>
      <c r="E15" s="7"/>
      <c r="F15" s="4"/>
      <c r="G15" s="12"/>
      <c r="H15" s="11">
        <f t="shared" si="0"/>
        <v>0</v>
      </c>
      <c r="I15" s="4"/>
      <c r="J15" s="10"/>
      <c r="K15" s="14">
        <f t="shared" si="2"/>
        <v>0</v>
      </c>
    </row>
    <row r="16" spans="1:11" x14ac:dyDescent="0.3">
      <c r="A16" s="1"/>
      <c r="B16" s="2"/>
      <c r="C16" s="9"/>
      <c r="D16" s="3"/>
      <c r="E16" s="7"/>
      <c r="F16" s="4"/>
      <c r="G16" s="12"/>
      <c r="H16" s="11">
        <f t="shared" si="0"/>
        <v>0</v>
      </c>
      <c r="I16" s="4"/>
      <c r="J16" s="10"/>
      <c r="K16" s="14">
        <f t="shared" si="2"/>
        <v>0</v>
      </c>
    </row>
    <row r="17" spans="1:11" x14ac:dyDescent="0.3">
      <c r="A17" s="1"/>
      <c r="B17" s="2"/>
      <c r="C17" s="9"/>
      <c r="D17" s="3"/>
      <c r="E17" s="7"/>
      <c r="F17" s="4"/>
      <c r="G17" s="12"/>
      <c r="H17" s="11">
        <f t="shared" si="0"/>
        <v>0</v>
      </c>
      <c r="I17" s="4"/>
      <c r="J17" s="10"/>
      <c r="K17" s="14">
        <f t="shared" si="2"/>
        <v>0</v>
      </c>
    </row>
    <row r="18" spans="1:11" x14ac:dyDescent="0.3">
      <c r="A18" s="1"/>
      <c r="B18" s="2"/>
      <c r="C18" s="9"/>
      <c r="D18" s="3"/>
      <c r="E18" s="7"/>
      <c r="F18" s="4"/>
      <c r="G18" s="12"/>
      <c r="H18" s="11">
        <f t="shared" si="0"/>
        <v>0</v>
      </c>
      <c r="I18" s="4"/>
      <c r="J18" s="10"/>
      <c r="K18" s="14">
        <f t="shared" si="2"/>
        <v>0</v>
      </c>
    </row>
    <row r="19" spans="1:11" x14ac:dyDescent="0.3">
      <c r="A19" s="1"/>
      <c r="B19" s="2"/>
      <c r="C19" s="9"/>
      <c r="D19" s="3"/>
      <c r="E19" s="7"/>
      <c r="F19" s="4"/>
      <c r="G19" s="12"/>
      <c r="H19" s="11">
        <f t="shared" si="0"/>
        <v>0</v>
      </c>
      <c r="I19" s="4"/>
      <c r="J19" s="10"/>
      <c r="K19" s="14">
        <f t="shared" si="2"/>
        <v>0</v>
      </c>
    </row>
    <row r="20" spans="1:11" x14ac:dyDescent="0.3">
      <c r="A20" s="1"/>
      <c r="B20" s="2"/>
      <c r="C20" s="9"/>
      <c r="D20" s="3"/>
      <c r="E20" s="7"/>
      <c r="F20" s="4"/>
      <c r="G20" s="12"/>
      <c r="H20" s="11">
        <f t="shared" si="0"/>
        <v>0</v>
      </c>
      <c r="I20" s="4"/>
      <c r="J20" s="10"/>
      <c r="K20" s="14">
        <f t="shared" si="2"/>
        <v>0</v>
      </c>
    </row>
    <row r="21" spans="1:11" x14ac:dyDescent="0.3">
      <c r="A21" s="1"/>
      <c r="B21" s="2"/>
      <c r="C21" s="9"/>
      <c r="D21" s="3"/>
      <c r="E21" s="7"/>
      <c r="F21" s="4"/>
      <c r="G21" s="12"/>
      <c r="H21" s="11">
        <f t="shared" si="0"/>
        <v>0</v>
      </c>
      <c r="I21" s="4"/>
      <c r="J21" s="10"/>
      <c r="K21" s="14">
        <f t="shared" si="2"/>
        <v>0</v>
      </c>
    </row>
    <row r="22" spans="1:11" x14ac:dyDescent="0.3">
      <c r="A22" s="1"/>
      <c r="B22" s="2"/>
      <c r="C22" s="9"/>
      <c r="D22" s="3"/>
      <c r="E22" s="7"/>
      <c r="F22" s="4"/>
      <c r="G22" s="12"/>
      <c r="H22" s="11">
        <f t="shared" si="0"/>
        <v>0</v>
      </c>
      <c r="I22" s="4"/>
      <c r="J22" s="10"/>
      <c r="K22" s="14">
        <f t="shared" si="2"/>
        <v>0</v>
      </c>
    </row>
    <row r="23" spans="1:11" x14ac:dyDescent="0.3">
      <c r="A23" s="1"/>
      <c r="B23" s="2"/>
      <c r="C23" s="9"/>
      <c r="D23" s="3"/>
      <c r="E23" s="7"/>
      <c r="F23" s="4"/>
      <c r="G23" s="12"/>
      <c r="H23" s="11">
        <f t="shared" si="0"/>
        <v>0</v>
      </c>
      <c r="I23" s="4"/>
      <c r="J23" s="10"/>
      <c r="K23" s="14">
        <f t="shared" si="2"/>
        <v>0</v>
      </c>
    </row>
    <row r="24" spans="1:11" x14ac:dyDescent="0.3">
      <c r="A24" s="1"/>
      <c r="B24" s="2"/>
      <c r="C24" s="9"/>
      <c r="D24" s="3"/>
      <c r="E24" s="7"/>
      <c r="F24" s="4"/>
      <c r="G24" s="12"/>
      <c r="H24" s="11">
        <f t="shared" si="0"/>
        <v>0</v>
      </c>
      <c r="I24" s="4"/>
      <c r="J24" s="10"/>
      <c r="K24" s="14">
        <f t="shared" si="2"/>
        <v>0</v>
      </c>
    </row>
    <row r="25" spans="1:11" x14ac:dyDescent="0.3">
      <c r="A25" s="1"/>
      <c r="B25" s="2"/>
      <c r="C25" s="9"/>
      <c r="D25" s="3"/>
      <c r="E25" s="7"/>
      <c r="F25" s="4"/>
      <c r="G25" s="12"/>
      <c r="H25" s="11">
        <f t="shared" si="0"/>
        <v>0</v>
      </c>
      <c r="I25" s="4"/>
      <c r="J25" s="10"/>
      <c r="K25" s="14">
        <f t="shared" si="2"/>
        <v>0</v>
      </c>
    </row>
    <row r="26" spans="1:11" x14ac:dyDescent="0.3">
      <c r="A26" s="1"/>
      <c r="B26" s="2"/>
      <c r="C26" s="9"/>
      <c r="D26" s="3"/>
      <c r="E26" s="7"/>
      <c r="F26" s="4"/>
      <c r="G26" s="12"/>
      <c r="H26" s="11">
        <f t="shared" si="0"/>
        <v>0</v>
      </c>
      <c r="I26" s="4"/>
      <c r="J26" s="10"/>
      <c r="K26" s="14">
        <f t="shared" si="2"/>
        <v>0</v>
      </c>
    </row>
    <row r="27" spans="1:11" x14ac:dyDescent="0.3">
      <c r="A27" s="1"/>
      <c r="B27" s="2"/>
      <c r="C27" s="9"/>
      <c r="D27" s="3"/>
      <c r="E27" s="7"/>
      <c r="F27" s="4"/>
      <c r="G27" s="12"/>
      <c r="H27" s="11">
        <f t="shared" si="0"/>
        <v>0</v>
      </c>
      <c r="I27" s="4"/>
      <c r="J27" s="10"/>
      <c r="K27" s="14">
        <f t="shared" si="2"/>
        <v>0</v>
      </c>
    </row>
    <row r="28" spans="1:11" x14ac:dyDescent="0.3">
      <c r="A28" s="1"/>
      <c r="B28" s="2"/>
      <c r="C28" s="9"/>
      <c r="D28" s="3"/>
      <c r="E28" s="7"/>
      <c r="F28" s="4"/>
      <c r="G28" s="12"/>
      <c r="H28" s="11">
        <f t="shared" si="0"/>
        <v>0</v>
      </c>
      <c r="I28" s="4"/>
      <c r="J28" s="10"/>
      <c r="K28" s="14">
        <f t="shared" si="2"/>
        <v>0</v>
      </c>
    </row>
    <row r="29" spans="1:11" x14ac:dyDescent="0.3">
      <c r="A29" s="1"/>
      <c r="B29" s="2"/>
      <c r="C29" s="9"/>
      <c r="D29" s="3"/>
      <c r="E29" s="7"/>
      <c r="F29" s="4"/>
      <c r="G29" s="12"/>
      <c r="H29" s="11">
        <f t="shared" si="0"/>
        <v>0</v>
      </c>
      <c r="I29" s="4"/>
      <c r="J29" s="10"/>
      <c r="K29" s="14">
        <f t="shared" si="2"/>
        <v>0</v>
      </c>
    </row>
    <row r="30" spans="1:11" x14ac:dyDescent="0.3">
      <c r="A30" s="1"/>
      <c r="B30" s="2"/>
      <c r="C30" s="9"/>
      <c r="D30" s="3"/>
      <c r="E30" s="7"/>
      <c r="F30" s="4"/>
      <c r="G30" s="12"/>
      <c r="H30" s="11">
        <f t="shared" si="0"/>
        <v>0</v>
      </c>
      <c r="I30" s="4"/>
      <c r="J30" s="10"/>
      <c r="K30" s="14">
        <f t="shared" si="2"/>
        <v>0</v>
      </c>
    </row>
    <row r="31" spans="1:11" x14ac:dyDescent="0.3">
      <c r="A31" s="1"/>
      <c r="B31" s="2"/>
      <c r="C31" s="9"/>
      <c r="D31" s="3"/>
      <c r="E31" s="7"/>
      <c r="F31" s="4"/>
      <c r="G31" s="12"/>
      <c r="H31" s="11">
        <f t="shared" si="0"/>
        <v>0</v>
      </c>
      <c r="I31" s="4"/>
      <c r="J31" s="10"/>
      <c r="K31" s="14">
        <f t="shared" si="2"/>
        <v>0</v>
      </c>
    </row>
    <row r="32" spans="1:11" x14ac:dyDescent="0.3">
      <c r="A32" s="1"/>
      <c r="B32" s="2"/>
      <c r="C32" s="9"/>
      <c r="D32" s="3"/>
      <c r="E32" s="7"/>
      <c r="F32" s="4"/>
      <c r="G32" s="12"/>
      <c r="H32" s="11">
        <f t="shared" si="0"/>
        <v>0</v>
      </c>
      <c r="I32" s="4"/>
      <c r="J32" s="10"/>
      <c r="K32" s="14">
        <f t="shared" si="2"/>
        <v>0</v>
      </c>
    </row>
    <row r="33" spans="1:11" x14ac:dyDescent="0.3">
      <c r="A33" s="1"/>
      <c r="B33" s="2"/>
      <c r="C33" s="9"/>
      <c r="D33" s="3"/>
      <c r="E33" s="7"/>
      <c r="F33" s="4"/>
      <c r="G33" s="12"/>
      <c r="H33" s="11">
        <f t="shared" si="0"/>
        <v>0</v>
      </c>
      <c r="I33" s="4"/>
      <c r="J33" s="10"/>
      <c r="K33" s="14">
        <f t="shared" si="2"/>
        <v>0</v>
      </c>
    </row>
    <row r="34" spans="1:11" x14ac:dyDescent="0.3">
      <c r="A34" s="1"/>
      <c r="B34" s="2"/>
      <c r="C34" s="9"/>
      <c r="D34" s="3"/>
      <c r="E34" s="7"/>
      <c r="F34" s="4"/>
      <c r="G34" s="12"/>
      <c r="H34" s="11">
        <f t="shared" si="0"/>
        <v>0</v>
      </c>
      <c r="I34" s="4"/>
      <c r="J34" s="10"/>
      <c r="K34" s="14">
        <f t="shared" si="2"/>
        <v>0</v>
      </c>
    </row>
    <row r="35" spans="1:11" x14ac:dyDescent="0.3">
      <c r="A35" s="1"/>
      <c r="B35" s="2"/>
      <c r="C35" s="9"/>
      <c r="D35" s="3"/>
      <c r="E35" s="7"/>
      <c r="F35" s="4"/>
      <c r="G35" s="12"/>
      <c r="H35" s="11">
        <f t="shared" si="0"/>
        <v>0</v>
      </c>
      <c r="I35" s="4"/>
      <c r="J35" s="10"/>
      <c r="K35" s="14">
        <f t="shared" si="2"/>
        <v>0</v>
      </c>
    </row>
    <row r="36" spans="1:11" x14ac:dyDescent="0.3">
      <c r="A36" s="1"/>
      <c r="B36" s="2"/>
      <c r="C36" s="9"/>
      <c r="D36" s="3"/>
      <c r="E36" s="7"/>
      <c r="F36" s="4"/>
      <c r="G36" s="12"/>
      <c r="H36" s="11">
        <f t="shared" si="0"/>
        <v>0</v>
      </c>
      <c r="I36" s="4"/>
      <c r="J36" s="10"/>
      <c r="K36" s="14">
        <f t="shared" si="2"/>
        <v>0</v>
      </c>
    </row>
    <row r="37" spans="1:11" x14ac:dyDescent="0.3">
      <c r="A37" s="1"/>
      <c r="B37" s="2"/>
      <c r="C37" s="9"/>
      <c r="D37" s="3"/>
      <c r="E37" s="7"/>
      <c r="F37" s="4"/>
      <c r="G37" s="12"/>
      <c r="H37" s="11">
        <f t="shared" si="0"/>
        <v>0</v>
      </c>
      <c r="I37" s="4"/>
      <c r="J37" s="10"/>
      <c r="K37" s="14">
        <f t="shared" si="2"/>
        <v>0</v>
      </c>
    </row>
    <row r="38" spans="1:11" x14ac:dyDescent="0.3">
      <c r="A38" s="1"/>
      <c r="B38" s="2"/>
      <c r="C38" s="9"/>
      <c r="D38" s="3"/>
      <c r="E38" s="7"/>
      <c r="F38" s="4"/>
      <c r="G38" s="12"/>
      <c r="H38" s="11">
        <f t="shared" si="0"/>
        <v>0</v>
      </c>
      <c r="I38" s="4"/>
      <c r="J38" s="10"/>
      <c r="K38" s="14">
        <f t="shared" si="2"/>
        <v>0</v>
      </c>
    </row>
    <row r="39" spans="1:11" x14ac:dyDescent="0.3">
      <c r="A39" s="1"/>
      <c r="B39" s="2"/>
      <c r="C39" s="9"/>
      <c r="D39" s="3"/>
      <c r="E39" s="7"/>
      <c r="F39" s="4"/>
      <c r="G39" s="12"/>
      <c r="H39" s="11">
        <f t="shared" si="0"/>
        <v>0</v>
      </c>
      <c r="I39" s="4"/>
      <c r="J39" s="10"/>
      <c r="K39" s="14">
        <f t="shared" si="2"/>
        <v>0</v>
      </c>
    </row>
    <row r="40" spans="1:11" x14ac:dyDescent="0.3">
      <c r="A40" s="1"/>
      <c r="B40" s="2"/>
      <c r="C40" s="9"/>
      <c r="D40" s="3"/>
      <c r="E40" s="7"/>
      <c r="F40" s="4"/>
      <c r="G40" s="12"/>
      <c r="H40" s="11">
        <f t="shared" si="0"/>
        <v>0</v>
      </c>
      <c r="I40" s="4"/>
      <c r="J40" s="10"/>
      <c r="K40" s="14">
        <f t="shared" si="2"/>
        <v>0</v>
      </c>
    </row>
    <row r="41" spans="1:11" x14ac:dyDescent="0.3">
      <c r="A41" s="1"/>
      <c r="B41" s="2"/>
      <c r="C41" s="9"/>
      <c r="D41" s="3"/>
      <c r="E41" s="7"/>
      <c r="F41" s="4"/>
      <c r="G41" s="12"/>
      <c r="H41" s="11">
        <f t="shared" si="0"/>
        <v>0</v>
      </c>
      <c r="I41" s="4"/>
      <c r="J41" s="10"/>
      <c r="K41" s="14">
        <f t="shared" si="2"/>
        <v>0</v>
      </c>
    </row>
    <row r="42" spans="1:11" x14ac:dyDescent="0.3">
      <c r="A42" s="1"/>
      <c r="B42" s="2"/>
      <c r="C42" s="9"/>
      <c r="D42" s="3"/>
      <c r="E42" s="7"/>
      <c r="F42" s="4"/>
      <c r="G42" s="12"/>
      <c r="H42" s="11">
        <f t="shared" si="0"/>
        <v>0</v>
      </c>
      <c r="I42" s="4"/>
      <c r="J42" s="10"/>
      <c r="K42" s="14">
        <f t="shared" si="2"/>
        <v>0</v>
      </c>
    </row>
    <row r="43" spans="1:11" x14ac:dyDescent="0.3">
      <c r="A43" s="1"/>
      <c r="B43" s="2"/>
      <c r="C43" s="9"/>
      <c r="D43" s="3"/>
      <c r="E43" s="7"/>
      <c r="F43" s="4"/>
      <c r="G43" s="12"/>
      <c r="H43" s="11">
        <f t="shared" si="0"/>
        <v>0</v>
      </c>
      <c r="I43" s="4"/>
      <c r="J43" s="10"/>
      <c r="K43" s="14">
        <f t="shared" si="2"/>
        <v>0</v>
      </c>
    </row>
    <row r="44" spans="1:11" x14ac:dyDescent="0.3">
      <c r="A44" s="1"/>
      <c r="B44" s="2"/>
      <c r="C44" s="9"/>
      <c r="D44" s="3"/>
      <c r="E44" s="7"/>
      <c r="F44" s="4"/>
      <c r="G44" s="12"/>
      <c r="H44" s="11">
        <f t="shared" si="0"/>
        <v>0</v>
      </c>
      <c r="I44" s="4"/>
      <c r="J44" s="10"/>
      <c r="K44" s="14">
        <f t="shared" si="2"/>
        <v>0</v>
      </c>
    </row>
    <row r="45" spans="1:11" x14ac:dyDescent="0.3">
      <c r="A45" s="1"/>
      <c r="B45" s="2"/>
      <c r="C45" s="9"/>
      <c r="D45" s="3"/>
      <c r="E45" s="7"/>
      <c r="F45" s="4"/>
      <c r="G45" s="12"/>
      <c r="H45" s="11">
        <f t="shared" si="0"/>
        <v>0</v>
      </c>
      <c r="I45" s="4"/>
      <c r="J45" s="10"/>
      <c r="K45" s="14">
        <f t="shared" si="2"/>
        <v>0</v>
      </c>
    </row>
    <row r="46" spans="1:11" x14ac:dyDescent="0.3">
      <c r="A46" s="1"/>
      <c r="B46" s="2"/>
      <c r="C46" s="9"/>
      <c r="D46" s="3"/>
      <c r="E46" s="7"/>
      <c r="F46" s="4"/>
      <c r="G46" s="12"/>
      <c r="H46" s="11">
        <f t="shared" si="0"/>
        <v>0</v>
      </c>
      <c r="I46" s="4"/>
      <c r="J46" s="10"/>
      <c r="K46" s="14">
        <f t="shared" si="2"/>
        <v>0</v>
      </c>
    </row>
    <row r="47" spans="1:11" x14ac:dyDescent="0.3">
      <c r="A47" s="1"/>
      <c r="B47" s="2"/>
      <c r="C47" s="9"/>
      <c r="D47" s="3"/>
      <c r="E47" s="7"/>
      <c r="F47" s="4"/>
      <c r="G47" s="12"/>
      <c r="H47" s="11">
        <f t="shared" si="0"/>
        <v>0</v>
      </c>
      <c r="I47" s="4"/>
      <c r="J47" s="10"/>
      <c r="K47" s="14">
        <f t="shared" si="2"/>
        <v>0</v>
      </c>
    </row>
    <row r="48" spans="1:11" x14ac:dyDescent="0.3">
      <c r="A48" s="1"/>
      <c r="B48" s="2"/>
      <c r="C48" s="9"/>
      <c r="D48" s="3"/>
      <c r="E48" s="7"/>
      <c r="F48" s="4"/>
      <c r="G48" s="12"/>
      <c r="H48" s="11">
        <f t="shared" si="0"/>
        <v>0</v>
      </c>
      <c r="I48" s="4"/>
      <c r="J48" s="10"/>
      <c r="K48" s="14">
        <f t="shared" si="2"/>
        <v>0</v>
      </c>
    </row>
    <row r="49" spans="1:11" x14ac:dyDescent="0.3">
      <c r="A49" s="1"/>
      <c r="B49" s="2"/>
      <c r="C49" s="9"/>
      <c r="D49" s="3"/>
      <c r="E49" s="7"/>
      <c r="F49" s="4"/>
      <c r="G49" s="12"/>
      <c r="H49" s="11">
        <f t="shared" si="0"/>
        <v>0</v>
      </c>
      <c r="I49" s="4"/>
      <c r="J49" s="10"/>
      <c r="K49" s="14">
        <f t="shared" si="2"/>
        <v>0</v>
      </c>
    </row>
    <row r="50" spans="1:11" x14ac:dyDescent="0.3">
      <c r="A50" s="1"/>
      <c r="B50" s="2"/>
      <c r="C50" s="9"/>
      <c r="D50" s="3"/>
      <c r="E50" s="7"/>
      <c r="F50" s="4"/>
      <c r="G50" s="12"/>
      <c r="H50" s="11">
        <f t="shared" si="0"/>
        <v>0</v>
      </c>
      <c r="I50" s="4"/>
      <c r="J50" s="10"/>
      <c r="K50" s="14">
        <f t="shared" si="2"/>
        <v>0</v>
      </c>
    </row>
    <row r="51" spans="1:11" x14ac:dyDescent="0.3">
      <c r="A51" s="1"/>
      <c r="B51" s="2"/>
      <c r="C51" s="9"/>
      <c r="D51" s="3"/>
      <c r="E51" s="7"/>
      <c r="F51" s="4"/>
      <c r="G51" s="12"/>
      <c r="H51" s="11">
        <f t="shared" si="0"/>
        <v>0</v>
      </c>
      <c r="I51" s="4"/>
      <c r="J51" s="10"/>
      <c r="K51" s="14">
        <f t="shared" si="2"/>
        <v>0</v>
      </c>
    </row>
    <row r="52" spans="1:11" x14ac:dyDescent="0.3">
      <c r="A52" s="1"/>
      <c r="B52" s="2"/>
      <c r="C52" s="9"/>
      <c r="D52" s="3"/>
      <c r="E52" s="7"/>
      <c r="F52" s="4"/>
      <c r="G52" s="12"/>
      <c r="H52" s="11">
        <f t="shared" si="0"/>
        <v>0</v>
      </c>
      <c r="I52" s="4"/>
      <c r="J52" s="10"/>
      <c r="K52" s="14">
        <f t="shared" si="2"/>
        <v>0</v>
      </c>
    </row>
    <row r="53" spans="1:11" x14ac:dyDescent="0.3">
      <c r="A53" s="1"/>
      <c r="B53" s="2"/>
      <c r="C53" s="9"/>
      <c r="D53" s="3"/>
      <c r="E53" s="7"/>
      <c r="F53" s="4"/>
      <c r="G53" s="12"/>
      <c r="H53" s="11">
        <f t="shared" si="0"/>
        <v>0</v>
      </c>
      <c r="I53" s="4"/>
      <c r="J53" s="10"/>
      <c r="K53" s="14">
        <f t="shared" si="2"/>
        <v>0</v>
      </c>
    </row>
    <row r="54" spans="1:11" x14ac:dyDescent="0.3">
      <c r="A54" s="1"/>
      <c r="B54" s="2"/>
      <c r="C54" s="9"/>
      <c r="D54" s="3"/>
      <c r="E54" s="7"/>
      <c r="F54" s="4"/>
      <c r="G54" s="12"/>
      <c r="H54" s="11">
        <f t="shared" si="0"/>
        <v>0</v>
      </c>
      <c r="I54" s="4"/>
      <c r="J54" s="10"/>
      <c r="K54" s="14">
        <f t="shared" si="2"/>
        <v>0</v>
      </c>
    </row>
    <row r="55" spans="1:11" x14ac:dyDescent="0.3">
      <c r="A55" s="1"/>
      <c r="B55" s="2"/>
      <c r="C55" s="9"/>
      <c r="D55" s="3"/>
      <c r="E55" s="7"/>
      <c r="F55" s="4"/>
      <c r="G55" s="12"/>
      <c r="H55" s="11">
        <f t="shared" si="0"/>
        <v>0</v>
      </c>
      <c r="I55" s="4"/>
      <c r="J55" s="10"/>
      <c r="K55" s="14">
        <f t="shared" si="2"/>
        <v>0</v>
      </c>
    </row>
    <row r="56" spans="1:11" x14ac:dyDescent="0.3">
      <c r="A56" s="1"/>
      <c r="B56" s="2"/>
      <c r="C56" s="9"/>
      <c r="D56" s="3"/>
      <c r="E56" s="7"/>
      <c r="F56" s="4"/>
      <c r="G56" s="12"/>
      <c r="H56" s="11">
        <f t="shared" si="0"/>
        <v>0</v>
      </c>
      <c r="I56" s="4"/>
      <c r="J56" s="10"/>
      <c r="K56" s="14">
        <f t="shared" si="2"/>
        <v>0</v>
      </c>
    </row>
    <row r="57" spans="1:11" x14ac:dyDescent="0.3">
      <c r="A57" s="1"/>
      <c r="B57" s="2"/>
      <c r="C57" s="9"/>
      <c r="D57" s="3"/>
      <c r="E57" s="7"/>
      <c r="F57" s="4"/>
      <c r="G57" s="12"/>
      <c r="H57" s="11">
        <f t="shared" si="0"/>
        <v>0</v>
      </c>
      <c r="I57" s="4"/>
      <c r="J57" s="10"/>
      <c r="K57" s="14">
        <f t="shared" si="2"/>
        <v>0</v>
      </c>
    </row>
    <row r="58" spans="1:11" x14ac:dyDescent="0.3">
      <c r="A58" s="1"/>
      <c r="B58" s="2"/>
      <c r="C58" s="9"/>
      <c r="D58" s="3"/>
      <c r="E58" s="7"/>
      <c r="F58" s="4"/>
      <c r="G58" s="12"/>
      <c r="H58" s="11">
        <f t="shared" si="0"/>
        <v>0</v>
      </c>
      <c r="I58" s="4"/>
      <c r="J58" s="10"/>
      <c r="K58" s="14">
        <f t="shared" si="2"/>
        <v>0</v>
      </c>
    </row>
    <row r="59" spans="1:11" x14ac:dyDescent="0.3">
      <c r="A59" s="1"/>
      <c r="B59" s="2"/>
      <c r="C59" s="9"/>
      <c r="D59" s="3"/>
      <c r="E59" s="7"/>
      <c r="F59" s="4"/>
      <c r="G59" s="12"/>
      <c r="H59" s="11">
        <f t="shared" si="0"/>
        <v>0</v>
      </c>
      <c r="I59" s="4"/>
      <c r="J59" s="10"/>
      <c r="K59" s="14">
        <f t="shared" si="2"/>
        <v>0</v>
      </c>
    </row>
    <row r="60" spans="1:11" x14ac:dyDescent="0.3">
      <c r="A60" s="1"/>
      <c r="B60" s="2"/>
      <c r="C60" s="9"/>
      <c r="D60" s="3"/>
      <c r="E60" s="7"/>
      <c r="F60" s="4"/>
      <c r="G60" s="12"/>
      <c r="H60" s="11">
        <f>ROUND(F60+(F60*G60),2)</f>
        <v>0</v>
      </c>
      <c r="I60" s="4"/>
      <c r="J60" s="10"/>
      <c r="K60" s="14">
        <f t="shared" si="2"/>
        <v>0</v>
      </c>
    </row>
    <row r="61" spans="1:11" ht="15" thickBot="1" x14ac:dyDescent="0.35">
      <c r="A61" s="90" t="s">
        <v>5</v>
      </c>
      <c r="B61" s="91"/>
      <c r="C61" s="74"/>
      <c r="D61" s="75"/>
      <c r="E61" s="76"/>
      <c r="F61" s="77">
        <f>SUM(F7:F60)</f>
        <v>0</v>
      </c>
      <c r="G61" s="78" t="e">
        <f>H61/F61</f>
        <v>#DIV/0!</v>
      </c>
      <c r="H61" s="77">
        <f>SUM(H7:H60)</f>
        <v>0</v>
      </c>
      <c r="I61" s="79">
        <f>SUM(I7:I60)</f>
        <v>0</v>
      </c>
      <c r="J61" s="78" t="e">
        <f>K61/I61</f>
        <v>#DIV/0!</v>
      </c>
      <c r="K61" s="77">
        <f>SUM(K7:K60)</f>
        <v>0</v>
      </c>
    </row>
    <row r="63" spans="1:11" ht="19.95" customHeight="1" x14ac:dyDescent="0.3">
      <c r="A63" s="96" t="s">
        <v>34</v>
      </c>
      <c r="B63" s="96"/>
      <c r="C63" s="96"/>
      <c r="D63" s="96"/>
      <c r="E63" s="96"/>
      <c r="F63" s="55" t="s">
        <v>47</v>
      </c>
      <c r="G63" s="17"/>
      <c r="H63" s="56"/>
      <c r="I63" s="57"/>
      <c r="J63" s="18"/>
      <c r="K63" s="16"/>
    </row>
    <row r="64" spans="1:11" ht="19.95" customHeight="1" x14ac:dyDescent="0.3">
      <c r="A64" s="96" t="s">
        <v>45</v>
      </c>
      <c r="B64" s="96"/>
      <c r="C64" s="96"/>
      <c r="D64" s="96"/>
      <c r="E64" s="97"/>
      <c r="F64" s="98" t="s">
        <v>48</v>
      </c>
      <c r="G64" s="99"/>
      <c r="H64" s="99"/>
      <c r="I64" s="100"/>
      <c r="J64" s="80"/>
      <c r="K64" s="81"/>
    </row>
    <row r="65" spans="1:11" ht="19.95" customHeight="1" x14ac:dyDescent="0.3">
      <c r="A65" s="96" t="s">
        <v>35</v>
      </c>
      <c r="B65" s="96"/>
      <c r="C65" s="96"/>
      <c r="D65" s="96"/>
      <c r="E65" s="97"/>
      <c r="F65" s="98" t="s">
        <v>43</v>
      </c>
      <c r="G65" s="99"/>
      <c r="H65" s="99"/>
      <c r="I65" s="100"/>
      <c r="J65" s="82"/>
      <c r="K65" s="83"/>
    </row>
    <row r="66" spans="1:11" ht="19.95" customHeight="1" x14ac:dyDescent="0.3">
      <c r="A66" s="96" t="s">
        <v>46</v>
      </c>
      <c r="B66" s="96"/>
      <c r="C66" s="96"/>
      <c r="D66" s="96"/>
      <c r="E66" s="97"/>
      <c r="F66" s="98" t="s">
        <v>44</v>
      </c>
      <c r="G66" s="99"/>
      <c r="H66" s="99"/>
      <c r="I66" s="100"/>
      <c r="J66" s="84"/>
      <c r="K66" s="81"/>
    </row>
  </sheetData>
  <mergeCells count="15">
    <mergeCell ref="J64:K64"/>
    <mergeCell ref="J65:K65"/>
    <mergeCell ref="J66:K66"/>
    <mergeCell ref="A1:E1"/>
    <mergeCell ref="A2:E2"/>
    <mergeCell ref="A61:B61"/>
    <mergeCell ref="A4:K4"/>
    <mergeCell ref="H2:K2"/>
    <mergeCell ref="A63:E63"/>
    <mergeCell ref="A64:E64"/>
    <mergeCell ref="A65:E65"/>
    <mergeCell ref="A66:E66"/>
    <mergeCell ref="F64:I64"/>
    <mergeCell ref="F65:I65"/>
    <mergeCell ref="F66:I66"/>
  </mergeCells>
  <pageMargins left="0.51181102362204722" right="0.51181102362204722" top="1.1417322834645669" bottom="0.74803149606299213" header="0.31496062992125984" footer="0.31496062992125984"/>
  <pageSetup paperSize="9" scale="80" fitToHeight="0" orientation="landscape" r:id="rId1"/>
  <headerFooter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3"/>
  <sheetViews>
    <sheetView view="pageLayout" zoomScaleNormal="100" workbookViewId="0">
      <selection activeCell="A4" sqref="A4:K4"/>
    </sheetView>
  </sheetViews>
  <sheetFormatPr defaultColWidth="6.88671875" defaultRowHeight="14.4" x14ac:dyDescent="0.3"/>
  <cols>
    <col min="1" max="1" width="4.6640625" style="5" customWidth="1"/>
    <col min="2" max="2" width="10.6640625" style="5" customWidth="1"/>
    <col min="3" max="3" width="20.6640625" customWidth="1"/>
    <col min="4" max="4" width="10.6640625" style="5" customWidth="1"/>
    <col min="5" max="5" width="49.6640625" style="6" customWidth="1"/>
    <col min="6" max="6" width="13.6640625" customWidth="1"/>
    <col min="7" max="7" width="7.6640625" style="8" customWidth="1"/>
    <col min="8" max="9" width="13.6640625" customWidth="1"/>
    <col min="10" max="10" width="7.6640625" style="5" customWidth="1"/>
    <col min="11" max="11" width="14.6640625" customWidth="1"/>
  </cols>
  <sheetData>
    <row r="1" spans="1:11" ht="15.6" x14ac:dyDescent="0.3">
      <c r="A1" s="101" t="s">
        <v>6</v>
      </c>
      <c r="B1" s="102"/>
      <c r="C1" s="103"/>
      <c r="D1" s="103"/>
      <c r="E1" s="103"/>
      <c r="F1" s="16"/>
      <c r="G1" s="17"/>
      <c r="H1" s="16"/>
      <c r="I1" s="16"/>
      <c r="J1" s="18"/>
      <c r="K1" s="16"/>
    </row>
    <row r="2" spans="1:11" ht="15.45" customHeight="1" x14ac:dyDescent="0.3">
      <c r="A2" s="104" t="s">
        <v>7</v>
      </c>
      <c r="B2" s="105"/>
      <c r="C2" s="105"/>
      <c r="D2" s="105"/>
      <c r="E2" s="105"/>
      <c r="F2" s="16"/>
      <c r="G2" s="17"/>
      <c r="H2" s="108" t="s">
        <v>8</v>
      </c>
      <c r="I2" s="109"/>
      <c r="J2" s="109"/>
      <c r="K2" s="110"/>
    </row>
    <row r="3" spans="1:11" ht="9" customHeight="1" x14ac:dyDescent="0.3">
      <c r="A3" s="19"/>
      <c r="B3" s="18"/>
      <c r="C3" s="20"/>
      <c r="D3" s="21"/>
      <c r="E3" s="22"/>
      <c r="F3" s="16"/>
      <c r="G3" s="17"/>
      <c r="H3" s="16"/>
      <c r="I3" s="16"/>
      <c r="J3" s="18"/>
      <c r="K3" s="16"/>
    </row>
    <row r="4" spans="1:11" ht="25.8" x14ac:dyDescent="0.5">
      <c r="A4" s="111" t="s">
        <v>65</v>
      </c>
      <c r="B4" s="111"/>
      <c r="C4" s="111"/>
      <c r="D4" s="111"/>
      <c r="E4" s="111"/>
      <c r="F4" s="111"/>
      <c r="G4" s="111"/>
      <c r="H4" s="111"/>
      <c r="I4" s="111"/>
      <c r="J4" s="111"/>
      <c r="K4" s="111"/>
    </row>
    <row r="5" spans="1:11" x14ac:dyDescent="0.3">
      <c r="A5" s="18"/>
      <c r="B5" s="18"/>
      <c r="C5" s="16"/>
      <c r="D5" s="18"/>
      <c r="E5" s="23"/>
      <c r="F5" s="16"/>
      <c r="G5" s="17"/>
      <c r="H5" s="16"/>
      <c r="I5" s="16"/>
      <c r="J5" s="18"/>
      <c r="K5" s="16"/>
    </row>
    <row r="6" spans="1:11" ht="43.2" customHeight="1" x14ac:dyDescent="0.3">
      <c r="A6" s="64" t="s">
        <v>0</v>
      </c>
      <c r="B6" s="64" t="s">
        <v>1</v>
      </c>
      <c r="C6" s="65" t="s">
        <v>2</v>
      </c>
      <c r="D6" s="64" t="s">
        <v>3</v>
      </c>
      <c r="E6" s="66" t="s">
        <v>36</v>
      </c>
      <c r="F6" s="67" t="s">
        <v>33</v>
      </c>
      <c r="G6" s="68" t="s">
        <v>4</v>
      </c>
      <c r="H6" s="67" t="s">
        <v>31</v>
      </c>
      <c r="I6" s="67" t="s">
        <v>32</v>
      </c>
      <c r="J6" s="68" t="s">
        <v>62</v>
      </c>
      <c r="K6" s="67" t="s">
        <v>17</v>
      </c>
    </row>
    <row r="7" spans="1:11" x14ac:dyDescent="0.3">
      <c r="A7" s="24">
        <v>1</v>
      </c>
      <c r="B7" s="25" t="s">
        <v>55</v>
      </c>
      <c r="C7" s="26" t="s">
        <v>18</v>
      </c>
      <c r="D7" s="27"/>
      <c r="E7" s="28" t="s">
        <v>19</v>
      </c>
      <c r="F7" s="29">
        <v>2500</v>
      </c>
      <c r="G7" s="30">
        <v>0.16</v>
      </c>
      <c r="H7" s="29">
        <f t="shared" ref="H7:H8" si="0">ROUND(F7+(F7*G7),2)</f>
        <v>2900</v>
      </c>
      <c r="I7" s="31">
        <v>2900</v>
      </c>
      <c r="J7" s="30"/>
      <c r="K7" s="31"/>
    </row>
    <row r="8" spans="1:11" x14ac:dyDescent="0.3">
      <c r="A8" s="24">
        <v>2</v>
      </c>
      <c r="B8" s="25" t="s">
        <v>56</v>
      </c>
      <c r="C8" s="26" t="s">
        <v>18</v>
      </c>
      <c r="D8" s="27"/>
      <c r="E8" s="28" t="s">
        <v>19</v>
      </c>
      <c r="F8" s="29">
        <v>1300</v>
      </c>
      <c r="G8" s="30">
        <v>0.17</v>
      </c>
      <c r="H8" s="29">
        <f t="shared" si="0"/>
        <v>1521</v>
      </c>
      <c r="I8" s="29">
        <v>1521</v>
      </c>
      <c r="J8" s="30"/>
      <c r="K8" s="31"/>
    </row>
    <row r="9" spans="1:11" x14ac:dyDescent="0.3">
      <c r="A9" s="32"/>
      <c r="B9" s="33"/>
      <c r="C9" s="34"/>
      <c r="D9" s="35"/>
      <c r="E9" s="36" t="s">
        <v>20</v>
      </c>
      <c r="F9" s="37">
        <f>SUM(F7:F8)</f>
        <v>3800</v>
      </c>
      <c r="G9" s="38">
        <f>(H9-F9)/F9</f>
        <v>0.16342105263157894</v>
      </c>
      <c r="H9" s="37">
        <f t="shared" ref="H9:I9" si="1">SUM(H7:H8)</f>
        <v>4421</v>
      </c>
      <c r="I9" s="37">
        <f t="shared" si="1"/>
        <v>4421</v>
      </c>
      <c r="J9" s="39">
        <v>0.32</v>
      </c>
      <c r="K9" s="37">
        <f>ROUND(I9*J9,2)</f>
        <v>1414.72</v>
      </c>
    </row>
    <row r="10" spans="1:11" x14ac:dyDescent="0.3">
      <c r="A10" s="40">
        <v>3</v>
      </c>
      <c r="B10" s="41" t="s">
        <v>51</v>
      </c>
      <c r="C10" s="42" t="s">
        <v>59</v>
      </c>
      <c r="D10" s="43">
        <v>1234</v>
      </c>
      <c r="E10" s="44" t="s">
        <v>21</v>
      </c>
      <c r="F10" s="45">
        <v>10000</v>
      </c>
      <c r="G10" s="46">
        <v>0.16</v>
      </c>
      <c r="H10" s="45">
        <f t="shared" ref="H10:H26" si="2">ROUND(F10+(F10*G10),2)</f>
        <v>11600</v>
      </c>
      <c r="I10" s="47">
        <v>10600</v>
      </c>
      <c r="J10" s="46"/>
      <c r="K10" s="47"/>
    </row>
    <row r="11" spans="1:11" x14ac:dyDescent="0.3">
      <c r="A11" s="40">
        <v>4</v>
      </c>
      <c r="B11" s="41" t="s">
        <v>52</v>
      </c>
      <c r="C11" s="42" t="s">
        <v>59</v>
      </c>
      <c r="D11" s="43">
        <v>2345</v>
      </c>
      <c r="E11" s="44" t="s">
        <v>22</v>
      </c>
      <c r="F11" s="45">
        <v>12000</v>
      </c>
      <c r="G11" s="46">
        <v>0.16</v>
      </c>
      <c r="H11" s="45">
        <f t="shared" si="2"/>
        <v>13920</v>
      </c>
      <c r="I11" s="45">
        <v>12720</v>
      </c>
      <c r="J11" s="46"/>
      <c r="K11" s="47"/>
    </row>
    <row r="12" spans="1:11" x14ac:dyDescent="0.3">
      <c r="A12" s="40">
        <v>5</v>
      </c>
      <c r="B12" s="41" t="s">
        <v>49</v>
      </c>
      <c r="C12" s="42" t="s">
        <v>59</v>
      </c>
      <c r="D12" s="43">
        <v>3456</v>
      </c>
      <c r="E12" s="44" t="s">
        <v>23</v>
      </c>
      <c r="F12" s="45">
        <v>14000</v>
      </c>
      <c r="G12" s="46">
        <v>0.17</v>
      </c>
      <c r="H12" s="45">
        <f t="shared" si="2"/>
        <v>16380</v>
      </c>
      <c r="I12" s="45">
        <v>14980</v>
      </c>
      <c r="J12" s="46"/>
      <c r="K12" s="47"/>
    </row>
    <row r="13" spans="1:11" x14ac:dyDescent="0.3">
      <c r="A13" s="40">
        <v>6</v>
      </c>
      <c r="B13" s="41" t="s">
        <v>53</v>
      </c>
      <c r="C13" s="42" t="s">
        <v>59</v>
      </c>
      <c r="D13" s="43">
        <v>4567</v>
      </c>
      <c r="E13" s="44" t="s">
        <v>24</v>
      </c>
      <c r="F13" s="45">
        <v>2500</v>
      </c>
      <c r="G13" s="46">
        <v>0.17</v>
      </c>
      <c r="H13" s="45">
        <f t="shared" si="2"/>
        <v>2925</v>
      </c>
      <c r="I13" s="45">
        <v>2675</v>
      </c>
      <c r="J13" s="46"/>
      <c r="K13" s="47"/>
    </row>
    <row r="14" spans="1:11" x14ac:dyDescent="0.3">
      <c r="A14" s="40">
        <v>7</v>
      </c>
      <c r="B14" s="41" t="s">
        <v>9</v>
      </c>
      <c r="C14" s="42" t="s">
        <v>59</v>
      </c>
      <c r="D14" s="43">
        <v>5678</v>
      </c>
      <c r="E14" s="44" t="s">
        <v>10</v>
      </c>
      <c r="F14" s="45"/>
      <c r="G14" s="46"/>
      <c r="H14" s="45">
        <f t="shared" si="2"/>
        <v>0</v>
      </c>
      <c r="I14" s="47">
        <v>3850</v>
      </c>
      <c r="J14" s="46"/>
      <c r="K14" s="47"/>
    </row>
    <row r="15" spans="1:11" x14ac:dyDescent="0.3">
      <c r="A15" s="32"/>
      <c r="B15" s="33"/>
      <c r="C15" s="36"/>
      <c r="D15" s="35"/>
      <c r="E15" s="36" t="s">
        <v>11</v>
      </c>
      <c r="F15" s="37">
        <f>SUM(F10:F14)</f>
        <v>38500</v>
      </c>
      <c r="G15" s="38">
        <f>(H15-F15)/F15</f>
        <v>0.16428571428571428</v>
      </c>
      <c r="H15" s="37">
        <f t="shared" ref="H15:I15" si="3">SUM(H10:H14)</f>
        <v>44825</v>
      </c>
      <c r="I15" s="37">
        <f t="shared" si="3"/>
        <v>44825</v>
      </c>
      <c r="J15" s="38">
        <v>0.32</v>
      </c>
      <c r="K15" s="37">
        <f>ROUND(I15*J15,2)</f>
        <v>14344</v>
      </c>
    </row>
    <row r="16" spans="1:11" s="15" customFormat="1" x14ac:dyDescent="0.3">
      <c r="A16" s="40">
        <v>8</v>
      </c>
      <c r="B16" s="41" t="s">
        <v>37</v>
      </c>
      <c r="C16" s="44" t="s">
        <v>16</v>
      </c>
      <c r="D16" s="43">
        <v>9876</v>
      </c>
      <c r="E16" s="44" t="s">
        <v>38</v>
      </c>
      <c r="F16" s="45">
        <v>10000</v>
      </c>
      <c r="G16" s="46">
        <v>0.16</v>
      </c>
      <c r="H16" s="45">
        <f t="shared" ref="H16:H20" si="4">ROUND(F16+(F16*G16),2)</f>
        <v>11600</v>
      </c>
      <c r="I16" s="47">
        <v>10600</v>
      </c>
      <c r="J16" s="46"/>
      <c r="K16" s="47"/>
    </row>
    <row r="17" spans="1:11" s="15" customFormat="1" x14ac:dyDescent="0.3">
      <c r="A17" s="40">
        <v>9</v>
      </c>
      <c r="B17" s="41" t="s">
        <v>54</v>
      </c>
      <c r="C17" s="44" t="s">
        <v>16</v>
      </c>
      <c r="D17" s="43">
        <v>8765</v>
      </c>
      <c r="E17" s="44" t="s">
        <v>39</v>
      </c>
      <c r="F17" s="45">
        <v>8000</v>
      </c>
      <c r="G17" s="46">
        <v>0.17</v>
      </c>
      <c r="H17" s="45">
        <f t="shared" si="4"/>
        <v>9360</v>
      </c>
      <c r="I17" s="45">
        <v>8560</v>
      </c>
      <c r="J17" s="46"/>
      <c r="K17" s="47"/>
    </row>
    <row r="18" spans="1:11" s="15" customFormat="1" x14ac:dyDescent="0.3">
      <c r="A18" s="40"/>
      <c r="B18" s="41"/>
      <c r="C18" s="44"/>
      <c r="D18" s="43"/>
      <c r="E18" s="36" t="s">
        <v>42</v>
      </c>
      <c r="F18" s="37">
        <f>SUM(F16:F17)</f>
        <v>18000</v>
      </c>
      <c r="G18" s="38">
        <f>(H18-F18)/F18</f>
        <v>0.16444444444444445</v>
      </c>
      <c r="H18" s="37">
        <f t="shared" ref="H18:I18" si="5">SUM(H16:H17)</f>
        <v>20960</v>
      </c>
      <c r="I18" s="37">
        <f t="shared" si="5"/>
        <v>19160</v>
      </c>
      <c r="J18" s="38">
        <v>0.32</v>
      </c>
      <c r="K18" s="37">
        <f>ROUND(I18*J18,2)</f>
        <v>6131.2</v>
      </c>
    </row>
    <row r="19" spans="1:11" s="15" customFormat="1" x14ac:dyDescent="0.3">
      <c r="A19" s="40">
        <v>10</v>
      </c>
      <c r="B19" s="41" t="s">
        <v>61</v>
      </c>
      <c r="C19" s="44" t="s">
        <v>60</v>
      </c>
      <c r="D19" s="43">
        <v>9876</v>
      </c>
      <c r="E19" s="44" t="s">
        <v>57</v>
      </c>
      <c r="F19" s="45">
        <v>12000</v>
      </c>
      <c r="G19" s="46">
        <v>0.16</v>
      </c>
      <c r="H19" s="45">
        <f t="shared" si="4"/>
        <v>13920</v>
      </c>
      <c r="I19" s="45">
        <v>12720</v>
      </c>
      <c r="J19" s="46"/>
      <c r="K19" s="47"/>
    </row>
    <row r="20" spans="1:11" s="15" customFormat="1" x14ac:dyDescent="0.3">
      <c r="A20" s="40">
        <v>11</v>
      </c>
      <c r="B20" s="41" t="s">
        <v>54</v>
      </c>
      <c r="C20" s="44" t="s">
        <v>60</v>
      </c>
      <c r="D20" s="43">
        <v>8765</v>
      </c>
      <c r="E20" s="44" t="s">
        <v>58</v>
      </c>
      <c r="F20" s="45">
        <v>5000</v>
      </c>
      <c r="G20" s="46">
        <v>0.17</v>
      </c>
      <c r="H20" s="45">
        <f t="shared" si="4"/>
        <v>5850</v>
      </c>
      <c r="I20" s="45">
        <v>5350</v>
      </c>
      <c r="J20" s="46"/>
      <c r="K20" s="47"/>
    </row>
    <row r="21" spans="1:11" s="15" customFormat="1" ht="25.8" customHeight="1" x14ac:dyDescent="0.3">
      <c r="A21" s="40"/>
      <c r="B21" s="41"/>
      <c r="C21" s="44"/>
      <c r="D21" s="43"/>
      <c r="E21" s="36" t="s">
        <v>66</v>
      </c>
      <c r="F21" s="37">
        <f>SUM(F19:F20)</f>
        <v>17000</v>
      </c>
      <c r="G21" s="38">
        <f>(H21-F21)/F21</f>
        <v>0.16294117647058823</v>
      </c>
      <c r="H21" s="37">
        <f t="shared" ref="H21:I21" si="6">SUM(H19:H20)</f>
        <v>19770</v>
      </c>
      <c r="I21" s="37">
        <f t="shared" si="6"/>
        <v>18070</v>
      </c>
      <c r="J21" s="37" t="s">
        <v>63</v>
      </c>
      <c r="K21" s="37">
        <f>ROUND(I21/F21*15000,2)</f>
        <v>15944.12</v>
      </c>
    </row>
    <row r="22" spans="1:11" x14ac:dyDescent="0.3">
      <c r="A22" s="32">
        <v>12</v>
      </c>
      <c r="B22" s="33" t="s">
        <v>15</v>
      </c>
      <c r="C22" s="36" t="s">
        <v>12</v>
      </c>
      <c r="D22" s="35">
        <v>654</v>
      </c>
      <c r="E22" s="36" t="s">
        <v>41</v>
      </c>
      <c r="F22" s="37">
        <v>20000</v>
      </c>
      <c r="G22" s="38">
        <v>0.16</v>
      </c>
      <c r="H22" s="37">
        <f t="shared" si="2"/>
        <v>23200</v>
      </c>
      <c r="I22" s="37">
        <v>21200</v>
      </c>
      <c r="J22" s="38">
        <v>0.32</v>
      </c>
      <c r="K22" s="37">
        <f>ROUND(I22*J22,2)</f>
        <v>6784</v>
      </c>
    </row>
    <row r="23" spans="1:11" x14ac:dyDescent="0.3">
      <c r="A23" s="32">
        <v>13</v>
      </c>
      <c r="B23" s="33" t="s">
        <v>50</v>
      </c>
      <c r="C23" s="36" t="s">
        <v>14</v>
      </c>
      <c r="D23" s="35">
        <v>98765</v>
      </c>
      <c r="E23" s="36" t="s">
        <v>13</v>
      </c>
      <c r="F23" s="37">
        <v>15000</v>
      </c>
      <c r="G23" s="38">
        <v>0.17</v>
      </c>
      <c r="H23" s="37">
        <f t="shared" si="2"/>
        <v>17550</v>
      </c>
      <c r="I23" s="48">
        <v>17550</v>
      </c>
      <c r="J23" s="38">
        <v>0.32</v>
      </c>
      <c r="K23" s="37">
        <f>ROUND(I23*J23,2)</f>
        <v>5616</v>
      </c>
    </row>
    <row r="24" spans="1:11" x14ac:dyDescent="0.3">
      <c r="A24" s="32">
        <v>14</v>
      </c>
      <c r="B24" s="33" t="s">
        <v>50</v>
      </c>
      <c r="C24" s="49" t="s">
        <v>26</v>
      </c>
      <c r="D24" s="35">
        <v>567</v>
      </c>
      <c r="E24" s="36" t="s">
        <v>64</v>
      </c>
      <c r="F24" s="37">
        <v>5000</v>
      </c>
      <c r="G24" s="38">
        <v>0.17</v>
      </c>
      <c r="H24" s="37">
        <f t="shared" si="2"/>
        <v>5850</v>
      </c>
      <c r="I24" s="37">
        <v>5850</v>
      </c>
      <c r="J24" s="38">
        <v>1</v>
      </c>
      <c r="K24" s="37">
        <f>ROUND(I24*J24,2)</f>
        <v>5850</v>
      </c>
    </row>
    <row r="25" spans="1:11" ht="27" customHeight="1" x14ac:dyDescent="0.3">
      <c r="A25" s="32">
        <v>15</v>
      </c>
      <c r="B25" s="33" t="s">
        <v>25</v>
      </c>
      <c r="C25" s="49" t="s">
        <v>28</v>
      </c>
      <c r="D25" s="35">
        <v>9876</v>
      </c>
      <c r="E25" s="50" t="s">
        <v>67</v>
      </c>
      <c r="F25" s="37">
        <v>5500</v>
      </c>
      <c r="G25" s="38">
        <v>0.16</v>
      </c>
      <c r="H25" s="37">
        <f t="shared" si="2"/>
        <v>6380</v>
      </c>
      <c r="I25" s="37">
        <v>6380</v>
      </c>
      <c r="J25" s="38">
        <v>0.32</v>
      </c>
      <c r="K25" s="37">
        <f>ROUND((F25-300)*J25*(1+G25),2)</f>
        <v>1930.24</v>
      </c>
    </row>
    <row r="26" spans="1:11" x14ac:dyDescent="0.3">
      <c r="A26" s="32">
        <v>16</v>
      </c>
      <c r="B26" s="33" t="s">
        <v>27</v>
      </c>
      <c r="C26" s="51" t="s">
        <v>40</v>
      </c>
      <c r="D26" s="35" t="s">
        <v>29</v>
      </c>
      <c r="E26" s="50" t="s">
        <v>30</v>
      </c>
      <c r="F26" s="37">
        <v>4000</v>
      </c>
      <c r="G26" s="38">
        <v>0.16</v>
      </c>
      <c r="H26" s="37">
        <f t="shared" si="2"/>
        <v>4640</v>
      </c>
      <c r="I26" s="37">
        <v>4547.2</v>
      </c>
      <c r="J26" s="38">
        <v>0.32</v>
      </c>
      <c r="K26" s="37">
        <f>ROUND(I26*J26,2)</f>
        <v>1455.1</v>
      </c>
    </row>
    <row r="27" spans="1:11" x14ac:dyDescent="0.3">
      <c r="A27" s="24"/>
      <c r="B27" s="25"/>
      <c r="C27" s="53"/>
      <c r="D27" s="27"/>
      <c r="E27" s="52"/>
      <c r="F27" s="54"/>
      <c r="G27" s="30"/>
      <c r="H27" s="29"/>
      <c r="I27" s="29"/>
      <c r="J27" s="30"/>
      <c r="K27" s="31"/>
    </row>
    <row r="28" spans="1:11" ht="15" thickBot="1" x14ac:dyDescent="0.35">
      <c r="A28" s="106" t="s">
        <v>5</v>
      </c>
      <c r="B28" s="107"/>
      <c r="C28" s="69"/>
      <c r="D28" s="70"/>
      <c r="E28" s="71"/>
      <c r="F28" s="72">
        <f>F9+F15+F18+F21+SUM(F22:F27)</f>
        <v>126800</v>
      </c>
      <c r="G28" s="73">
        <f>(H28-F28)/F28</f>
        <v>0.16400630914826497</v>
      </c>
      <c r="H28" s="72">
        <f>H9+H15+H18+H21+SUM(H22:H27)</f>
        <v>147596</v>
      </c>
      <c r="I28" s="72">
        <f>I9+I15+I18+I21+SUM(I22:I27)</f>
        <v>142003.20000000001</v>
      </c>
      <c r="J28" s="73">
        <f>K28/I28</f>
        <v>0.41878901320533624</v>
      </c>
      <c r="K28" s="72">
        <f>K9+K15+K18+K21+SUM(K22:K27)</f>
        <v>59469.380000000005</v>
      </c>
    </row>
    <row r="29" spans="1:11" s="63" customFormat="1" ht="9" customHeight="1" x14ac:dyDescent="0.3">
      <c r="A29" s="59"/>
      <c r="B29" s="59"/>
      <c r="C29" s="60"/>
      <c r="D29" s="61"/>
      <c r="E29" s="60"/>
      <c r="F29" s="59"/>
      <c r="G29" s="62"/>
      <c r="H29" s="59"/>
      <c r="I29" s="59"/>
      <c r="J29" s="62"/>
      <c r="K29" s="59"/>
    </row>
    <row r="30" spans="1:11" ht="19.95" customHeight="1" x14ac:dyDescent="0.3">
      <c r="A30" s="112" t="s">
        <v>34</v>
      </c>
      <c r="B30" s="105"/>
      <c r="C30" s="105"/>
      <c r="D30" s="23"/>
      <c r="E30" s="23"/>
      <c r="F30" s="55" t="s">
        <v>47</v>
      </c>
      <c r="G30" s="17"/>
      <c r="H30" s="56"/>
      <c r="I30" s="57"/>
      <c r="J30" s="18"/>
      <c r="K30" s="16"/>
    </row>
    <row r="31" spans="1:11" ht="19.95" customHeight="1" x14ac:dyDescent="0.3">
      <c r="A31" s="112" t="s">
        <v>45</v>
      </c>
      <c r="B31" s="105"/>
      <c r="C31" s="105"/>
      <c r="D31" s="23"/>
      <c r="E31" s="23"/>
      <c r="F31" s="98" t="s">
        <v>48</v>
      </c>
      <c r="G31" s="99"/>
      <c r="H31" s="99"/>
      <c r="I31" s="100"/>
      <c r="J31" s="80"/>
      <c r="K31" s="81"/>
    </row>
    <row r="32" spans="1:11" ht="19.95" customHeight="1" x14ac:dyDescent="0.3">
      <c r="A32" s="112" t="s">
        <v>35</v>
      </c>
      <c r="B32" s="105"/>
      <c r="C32" s="105"/>
      <c r="D32" s="23"/>
      <c r="E32" s="23"/>
      <c r="F32" s="98" t="s">
        <v>43</v>
      </c>
      <c r="G32" s="99"/>
      <c r="H32" s="99"/>
      <c r="I32" s="100"/>
      <c r="J32" s="82"/>
      <c r="K32" s="83"/>
    </row>
    <row r="33" spans="1:11" ht="19.95" customHeight="1" x14ac:dyDescent="0.3">
      <c r="A33" s="112" t="s">
        <v>46</v>
      </c>
      <c r="B33" s="105"/>
      <c r="C33" s="105"/>
      <c r="D33" s="58"/>
      <c r="E33" s="23"/>
      <c r="F33" s="98" t="s">
        <v>44</v>
      </c>
      <c r="G33" s="99"/>
      <c r="H33" s="99"/>
      <c r="I33" s="100"/>
      <c r="J33" s="84"/>
      <c r="K33" s="81"/>
    </row>
  </sheetData>
  <sheetProtection password="CE28" sheet="1" objects="1" scenarios="1"/>
  <mergeCells count="15">
    <mergeCell ref="J33:K33"/>
    <mergeCell ref="A1:E1"/>
    <mergeCell ref="A2:E2"/>
    <mergeCell ref="A28:B28"/>
    <mergeCell ref="H2:K2"/>
    <mergeCell ref="A4:K4"/>
    <mergeCell ref="J31:K31"/>
    <mergeCell ref="J32:K32"/>
    <mergeCell ref="F31:I31"/>
    <mergeCell ref="F32:I32"/>
    <mergeCell ref="F33:I33"/>
    <mergeCell ref="A30:C30"/>
    <mergeCell ref="A31:C31"/>
    <mergeCell ref="A32:C32"/>
    <mergeCell ref="A33:C33"/>
  </mergeCells>
  <pageMargins left="0.51181102362204722" right="0.51181102362204722" top="1.1417322834645669" bottom="0.74803149606299213" header="0.31496062992125984" footer="0.31496062992125984"/>
  <pageSetup paperSize="9" scale="81" orientation="landscape" r:id="rId1"/>
  <headerFooter>
    <oddHeader>&amp;L&amp;G&amp;C
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Relevé des factures</vt:lpstr>
      <vt:lpstr>Relevé des factures exemple</vt:lpstr>
      <vt:lpstr>'Relevé des factures'!Print_Titles</vt:lpstr>
    </vt:vector>
  </TitlesOfParts>
  <Company>CTIE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Mireille Molitor</dc:creator>
  <cp:lastModifiedBy>Mireille Molitor</cp:lastModifiedBy>
  <cp:lastPrinted>2024-01-31T10:27:04Z</cp:lastPrinted>
  <dcterms:created xsi:type="dcterms:W3CDTF">2023-05-25T09:48:22Z</dcterms:created>
  <dcterms:modified xsi:type="dcterms:W3CDTF">2024-04-09T08:40:12Z</dcterms:modified>
</cp:coreProperties>
</file>